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wnloads\"/>
    </mc:Choice>
  </mc:AlternateContent>
  <xr:revisionPtr revIDLastSave="0" documentId="13_ncr:1_{6A2A76F5-0ABB-4B87-88E8-8452C0EE7CBD}" xr6:coauthVersionLast="46" xr6:coauthVersionMax="46" xr10:uidLastSave="{00000000-0000-0000-0000-000000000000}"/>
  <bookViews>
    <workbookView xWindow="-108" yWindow="-108" windowWidth="23256" windowHeight="12576" xr2:uid="{32FC49D1-F021-4CEE-8A82-58F6986E393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B35" i="1" s="1"/>
  <c r="B33" i="1"/>
  <c r="B41" i="1" l="1"/>
  <c r="B52" i="1"/>
  <c r="B47" i="1"/>
  <c r="B11" i="1"/>
  <c r="B13" i="1" s="1"/>
  <c r="B56" i="1" l="1"/>
  <c r="D41" i="1"/>
  <c r="D47" i="1"/>
  <c r="D52" i="1"/>
  <c r="D33" i="1"/>
  <c r="D29" i="1"/>
  <c r="D35" i="1" s="1"/>
  <c r="D11" i="1"/>
  <c r="D13" i="1" s="1"/>
  <c r="D56" i="1" l="1"/>
  <c r="F41" i="1"/>
  <c r="F47" i="1"/>
  <c r="F52" i="1"/>
  <c r="F56" i="1" l="1"/>
  <c r="F33" i="1" l="1"/>
  <c r="F29" i="1"/>
  <c r="F11" i="1"/>
  <c r="F13" i="1" s="1"/>
  <c r="F35" i="1" l="1"/>
</calcChain>
</file>

<file path=xl/sharedStrings.xml><?xml version="1.0" encoding="utf-8"?>
<sst xmlns="http://schemas.openxmlformats.org/spreadsheetml/2006/main" count="42" uniqueCount="28">
  <si>
    <t>Lövvivelns samfällighetsförening</t>
  </si>
  <si>
    <t>Tillgångar</t>
  </si>
  <si>
    <t>Kassa och bank</t>
  </si>
  <si>
    <t>Kontantkassa</t>
  </si>
  <si>
    <t>Plusgiro</t>
  </si>
  <si>
    <t>Bank</t>
  </si>
  <si>
    <t>Övriga fordringar</t>
  </si>
  <si>
    <t>Summa omsättningstillgångar</t>
  </si>
  <si>
    <t>Summa tillgångar</t>
  </si>
  <si>
    <t>Skulder och eget kapital</t>
  </si>
  <si>
    <t>Eget kapital</t>
  </si>
  <si>
    <t>Reservfond</t>
  </si>
  <si>
    <t>gemensamhetsanläggning 3</t>
  </si>
  <si>
    <t>gemensamhetsanläggning 4</t>
  </si>
  <si>
    <t>Balanserat resultat</t>
  </si>
  <si>
    <t>Årets resultat</t>
  </si>
  <si>
    <t>gemensamhetsanlägging 4</t>
  </si>
  <si>
    <t>kabeltv</t>
  </si>
  <si>
    <t>Summa eget kapital</t>
  </si>
  <si>
    <t>Kortfristiga skulder</t>
  </si>
  <si>
    <t>Övriga kortfristiga skulder</t>
  </si>
  <si>
    <t>Summa kortfristiga skulder</t>
  </si>
  <si>
    <t>Summa skulder och eget kapital</t>
  </si>
  <si>
    <t>Gemensamhetsanläggning 3</t>
  </si>
  <si>
    <t>Summa</t>
  </si>
  <si>
    <t>Gemensamhetsanläggning 4</t>
  </si>
  <si>
    <t>Kabeltv</t>
  </si>
  <si>
    <t>Balansräkning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</si>
</sst>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r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4" fillId="0" borderId="0" xfId="0" applyFont="1"/>
    <xf numFmtId="3" fontId="3" fillId="0" borderId="0" xfId="0" applyNumberFormat="1" applyFont="1"/>
    <xf numFmtId="3" fontId="4" fillId="0" borderId="0" xfId="0" applyNumberFormat="1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/>
    <xf numFmtId="3" fontId="3" fillId="0" borderId="0" xfId="0" applyNumberFormat="1" applyFont="1" applyAlignme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7521D-9FB1-45E3-9929-1BFDFC609748}">
  <sheetPr>
    <pageSetUpPr fitToPage="1"/>
  </sheetPr>
  <dimension ref="A1:L74"/>
  <sheetViews>
    <sheetView tabSelected="1" zoomScale="85" zoomScaleNormal="85" workbookViewId="0">
      <selection activeCell="B26" sqref="B26"/>
    </sheetView>
  </sheetViews>
  <sheetFormatPr defaultColWidth="8.88671875" defaultRowHeight="13.8" x14ac:dyDescent="0.25"/>
  <cols>
    <col min="1" max="1" width="45.33203125" style="1" customWidth="1"/>
    <col min="2" max="2" width="11.88671875" style="1" customWidth="1"/>
    <col min="3" max="3" width="9.77734375" style="1" bestFit="1" customWidth="1"/>
    <col min="4" max="4" width="15.6640625" style="11" bestFit="1" customWidth="1"/>
    <col min="5" max="5" width="8.88671875" style="1"/>
    <col min="6" max="6" width="14.44140625" style="1" customWidth="1"/>
    <col min="7" max="7" width="12.109375" style="1" customWidth="1"/>
    <col min="8" max="16384" width="8.88671875" style="1"/>
  </cols>
  <sheetData>
    <row r="1" spans="1:11" ht="20.399999999999999" x14ac:dyDescent="0.35">
      <c r="A1" s="3" t="s">
        <v>27</v>
      </c>
    </row>
    <row r="2" spans="1:11" ht="21" x14ac:dyDescent="0.4">
      <c r="A2" s="3" t="s">
        <v>0</v>
      </c>
      <c r="B2" s="3">
        <v>2020</v>
      </c>
      <c r="D2" s="13">
        <v>2019</v>
      </c>
      <c r="F2" s="3">
        <v>2018</v>
      </c>
      <c r="G2" s="2"/>
    </row>
    <row r="4" spans="1:11" ht="21" x14ac:dyDescent="0.4">
      <c r="A4" s="2" t="s">
        <v>1</v>
      </c>
      <c r="C4" s="1">
        <v>2020</v>
      </c>
      <c r="D4" s="8"/>
      <c r="E4" s="8">
        <v>2019</v>
      </c>
      <c r="G4" s="1">
        <v>2018</v>
      </c>
    </row>
    <row r="5" spans="1:11" x14ac:dyDescent="0.25">
      <c r="D5" s="9"/>
      <c r="E5" s="9"/>
    </row>
    <row r="6" spans="1:11" ht="21" x14ac:dyDescent="0.4">
      <c r="A6" s="2" t="s">
        <v>2</v>
      </c>
      <c r="B6" s="4"/>
      <c r="C6" s="4"/>
      <c r="D6" s="9"/>
      <c r="E6" s="9"/>
      <c r="F6" s="4"/>
      <c r="G6" s="4"/>
      <c r="H6" s="4"/>
      <c r="I6" s="4"/>
      <c r="J6" s="4"/>
      <c r="K6" s="4"/>
    </row>
    <row r="7" spans="1:11" x14ac:dyDescent="0.25">
      <c r="A7" s="1" t="s">
        <v>3</v>
      </c>
      <c r="B7" s="4">
        <v>199</v>
      </c>
      <c r="C7" s="4"/>
      <c r="D7" s="12">
        <v>199</v>
      </c>
      <c r="E7" s="10"/>
      <c r="F7" s="4">
        <v>199.06</v>
      </c>
      <c r="G7" s="4"/>
      <c r="H7" s="4"/>
      <c r="I7" s="4"/>
      <c r="J7" s="4"/>
      <c r="K7" s="4"/>
    </row>
    <row r="8" spans="1:11" x14ac:dyDescent="0.25">
      <c r="A8" s="1" t="s">
        <v>4</v>
      </c>
      <c r="B8" s="4">
        <v>158534</v>
      </c>
      <c r="C8" s="4"/>
      <c r="D8" s="12">
        <v>126752</v>
      </c>
      <c r="E8" s="10"/>
      <c r="F8" s="4">
        <v>103437.56</v>
      </c>
      <c r="G8" s="4"/>
      <c r="H8" s="4"/>
      <c r="I8" s="4"/>
      <c r="J8" s="4"/>
      <c r="K8" s="4"/>
    </row>
    <row r="9" spans="1:11" x14ac:dyDescent="0.25">
      <c r="A9" s="1" t="s">
        <v>5</v>
      </c>
      <c r="B9" s="4">
        <v>86640</v>
      </c>
      <c r="C9" s="4"/>
      <c r="D9" s="12">
        <v>87890</v>
      </c>
      <c r="E9" s="10"/>
      <c r="F9" s="4">
        <v>89140</v>
      </c>
      <c r="G9" s="4"/>
      <c r="H9" s="4"/>
      <c r="I9" s="4"/>
      <c r="J9" s="4"/>
      <c r="K9" s="4"/>
    </row>
    <row r="10" spans="1:11" x14ac:dyDescent="0.25">
      <c r="A10" s="1" t="s">
        <v>6</v>
      </c>
      <c r="B10" s="4"/>
      <c r="C10" s="4"/>
      <c r="D10" s="10"/>
      <c r="E10" s="10"/>
      <c r="F10" s="4"/>
      <c r="G10" s="4"/>
      <c r="H10" s="4"/>
      <c r="I10" s="4"/>
      <c r="J10" s="4"/>
      <c r="K10" s="4"/>
    </row>
    <row r="11" spans="1:11" ht="21" x14ac:dyDescent="0.4">
      <c r="A11" s="2" t="s">
        <v>7</v>
      </c>
      <c r="B11" s="4">
        <f>SUM(B7:B10)</f>
        <v>245373</v>
      </c>
      <c r="C11" s="4"/>
      <c r="D11" s="12">
        <f>SUM(D7:D10)</f>
        <v>214841</v>
      </c>
      <c r="E11" s="10"/>
      <c r="F11" s="4">
        <f>SUM(F7:F10)</f>
        <v>192776.62</v>
      </c>
      <c r="G11" s="4"/>
      <c r="H11" s="4"/>
      <c r="I11" s="4"/>
      <c r="J11" s="4"/>
      <c r="K11" s="4"/>
    </row>
    <row r="12" spans="1:11" x14ac:dyDescent="0.25">
      <c r="B12" s="4"/>
      <c r="C12" s="4"/>
      <c r="D12" s="10"/>
      <c r="E12" s="10"/>
      <c r="F12" s="4"/>
      <c r="G12" s="4"/>
      <c r="H12" s="4"/>
      <c r="I12" s="4"/>
      <c r="J12" s="4"/>
      <c r="K12" s="4"/>
    </row>
    <row r="13" spans="1:11" ht="20.399999999999999" x14ac:dyDescent="0.35">
      <c r="A13" s="3" t="s">
        <v>8</v>
      </c>
      <c r="B13" s="6">
        <f>B11</f>
        <v>245373</v>
      </c>
      <c r="C13" s="4"/>
      <c r="D13" s="14">
        <f>SUM(D11)</f>
        <v>214841</v>
      </c>
      <c r="E13" s="10"/>
      <c r="F13" s="6">
        <f>SUM(F11)</f>
        <v>192776.62</v>
      </c>
      <c r="G13" s="4"/>
      <c r="H13" s="4"/>
      <c r="I13" s="4"/>
      <c r="J13" s="4"/>
      <c r="K13" s="4"/>
    </row>
    <row r="14" spans="1:11" x14ac:dyDescent="0.25">
      <c r="B14" s="4"/>
      <c r="C14" s="4"/>
      <c r="D14" s="10"/>
      <c r="E14" s="10"/>
      <c r="F14" s="4"/>
      <c r="G14" s="4"/>
      <c r="H14" s="4"/>
      <c r="I14" s="4"/>
      <c r="J14" s="4"/>
      <c r="K14" s="4"/>
    </row>
    <row r="15" spans="1:11" ht="20.399999999999999" x14ac:dyDescent="0.35">
      <c r="A15" s="3" t="s">
        <v>9</v>
      </c>
      <c r="B15" s="4"/>
      <c r="C15" s="4"/>
      <c r="D15" s="10"/>
      <c r="E15" s="10"/>
      <c r="F15" s="4"/>
      <c r="G15" s="4"/>
      <c r="H15" s="4"/>
      <c r="I15" s="4"/>
      <c r="J15" s="4"/>
      <c r="K15" s="4"/>
    </row>
    <row r="16" spans="1:11" x14ac:dyDescent="0.25">
      <c r="B16" s="4"/>
      <c r="C16" s="4"/>
      <c r="D16" s="10"/>
      <c r="E16" s="10"/>
      <c r="F16" s="4"/>
      <c r="G16" s="4"/>
      <c r="H16" s="4"/>
      <c r="I16" s="4"/>
      <c r="J16" s="4"/>
      <c r="K16" s="4"/>
    </row>
    <row r="17" spans="1:12" ht="20.399999999999999" x14ac:dyDescent="0.35">
      <c r="A17" s="3" t="s">
        <v>10</v>
      </c>
      <c r="B17" s="4"/>
      <c r="C17" s="4"/>
      <c r="D17" s="10"/>
      <c r="E17" s="10"/>
      <c r="F17" s="4"/>
      <c r="G17" s="4"/>
      <c r="H17" s="4"/>
      <c r="I17" s="4"/>
      <c r="J17" s="4"/>
      <c r="K17" s="4"/>
    </row>
    <row r="18" spans="1:12" x14ac:dyDescent="0.25">
      <c r="A18" s="5" t="s">
        <v>11</v>
      </c>
      <c r="B18" s="4">
        <v>120000</v>
      </c>
      <c r="C18" s="4"/>
      <c r="D18" s="12">
        <v>120000</v>
      </c>
      <c r="E18" s="10"/>
      <c r="F18" s="4">
        <v>119999.6</v>
      </c>
      <c r="G18" s="4"/>
      <c r="H18" s="4"/>
      <c r="I18" s="4"/>
      <c r="J18" s="4"/>
      <c r="K18" s="4"/>
    </row>
    <row r="19" spans="1:12" x14ac:dyDescent="0.25">
      <c r="A19" s="1" t="s">
        <v>12</v>
      </c>
      <c r="B19" s="4"/>
      <c r="C19" s="4">
        <v>60000</v>
      </c>
      <c r="D19" s="10"/>
      <c r="E19" s="10">
        <v>60000</v>
      </c>
      <c r="F19" s="4"/>
      <c r="G19" s="4">
        <v>60000</v>
      </c>
      <c r="H19" s="4"/>
      <c r="I19" s="4"/>
      <c r="J19" s="4"/>
      <c r="K19" s="4"/>
    </row>
    <row r="20" spans="1:12" x14ac:dyDescent="0.25">
      <c r="A20" s="1" t="s">
        <v>13</v>
      </c>
      <c r="B20" s="4"/>
      <c r="C20" s="4">
        <v>60000</v>
      </c>
      <c r="D20" s="10"/>
      <c r="E20" s="10">
        <v>60000</v>
      </c>
      <c r="F20" s="4"/>
      <c r="G20" s="4">
        <v>60000</v>
      </c>
      <c r="H20" s="4"/>
      <c r="I20" s="4"/>
      <c r="J20" s="4"/>
      <c r="K20" s="4"/>
    </row>
    <row r="21" spans="1:12" x14ac:dyDescent="0.25">
      <c r="A21" s="5" t="s">
        <v>14</v>
      </c>
      <c r="B21" s="4">
        <v>110995</v>
      </c>
      <c r="C21" s="4"/>
      <c r="D21" s="12">
        <v>84548</v>
      </c>
      <c r="E21" s="10"/>
      <c r="F21" s="4">
        <v>55928.6</v>
      </c>
      <c r="G21" s="4"/>
      <c r="H21" s="4"/>
      <c r="I21" s="4"/>
      <c r="J21" s="4"/>
      <c r="K21" s="4"/>
    </row>
    <row r="22" spans="1:12" x14ac:dyDescent="0.25">
      <c r="A22" s="1" t="s">
        <v>12</v>
      </c>
      <c r="B22" s="4"/>
      <c r="C22" s="4">
        <v>-49186</v>
      </c>
      <c r="D22" s="12"/>
      <c r="E22" s="12">
        <v>-64258</v>
      </c>
      <c r="F22" s="4"/>
      <c r="G22" s="4">
        <v>-63041</v>
      </c>
      <c r="H22" s="4"/>
      <c r="I22" s="4"/>
      <c r="J22" s="4"/>
      <c r="K22" s="4"/>
    </row>
    <row r="23" spans="1:12" x14ac:dyDescent="0.25">
      <c r="A23" s="1" t="s">
        <v>13</v>
      </c>
      <c r="B23" s="4"/>
      <c r="C23" s="4">
        <v>132428</v>
      </c>
      <c r="D23" s="12"/>
      <c r="E23" s="12">
        <v>115808</v>
      </c>
      <c r="F23" s="4"/>
      <c r="G23" s="4">
        <v>99336</v>
      </c>
      <c r="H23" s="4"/>
      <c r="I23" s="4"/>
      <c r="J23" s="4"/>
      <c r="K23" s="4"/>
      <c r="L23" s="4"/>
    </row>
    <row r="24" spans="1:12" x14ac:dyDescent="0.25">
      <c r="A24" s="1" t="s">
        <v>17</v>
      </c>
      <c r="B24" s="4"/>
      <c r="C24" s="4">
        <v>27753</v>
      </c>
      <c r="D24" s="12"/>
      <c r="E24" s="12">
        <v>32998</v>
      </c>
      <c r="F24" s="4"/>
      <c r="G24" s="4">
        <v>19634</v>
      </c>
      <c r="H24" s="4"/>
      <c r="I24" s="4"/>
      <c r="J24" s="4"/>
      <c r="K24" s="4"/>
      <c r="L24" s="4"/>
    </row>
    <row r="25" spans="1:12" x14ac:dyDescent="0.25">
      <c r="A25" s="5" t="s">
        <v>15</v>
      </c>
      <c r="B25" s="15">
        <v>33577</v>
      </c>
      <c r="C25" s="4"/>
      <c r="D25" s="12">
        <v>26447</v>
      </c>
      <c r="E25" s="10"/>
      <c r="F25" s="4">
        <v>28619.42</v>
      </c>
      <c r="G25" s="4"/>
      <c r="H25" s="4"/>
      <c r="I25" s="4"/>
      <c r="J25" s="7"/>
      <c r="K25" s="7"/>
      <c r="L25" s="7"/>
    </row>
    <row r="26" spans="1:12" x14ac:dyDescent="0.25">
      <c r="A26" s="1" t="s">
        <v>12</v>
      </c>
      <c r="B26" s="4"/>
      <c r="C26" s="4">
        <v>28813</v>
      </c>
      <c r="D26" s="12"/>
      <c r="E26" s="10">
        <v>15072</v>
      </c>
      <c r="F26" s="4"/>
      <c r="G26" s="4">
        <v>-1216.8399999999999</v>
      </c>
      <c r="H26" s="4"/>
      <c r="I26" s="4"/>
      <c r="J26" s="4"/>
      <c r="K26" s="4"/>
    </row>
    <row r="27" spans="1:12" x14ac:dyDescent="0.25">
      <c r="A27" s="1" t="s">
        <v>16</v>
      </c>
      <c r="B27" s="4"/>
      <c r="C27" s="4">
        <v>19760</v>
      </c>
      <c r="D27" s="12"/>
      <c r="E27" s="10">
        <v>16620</v>
      </c>
      <c r="F27" s="4"/>
      <c r="G27" s="4">
        <v>16472.259999999998</v>
      </c>
      <c r="H27" s="4"/>
      <c r="I27" s="4"/>
      <c r="J27" s="4"/>
      <c r="K27" s="4"/>
    </row>
    <row r="28" spans="1:12" x14ac:dyDescent="0.25">
      <c r="A28" s="1" t="s">
        <v>17</v>
      </c>
      <c r="B28" s="4"/>
      <c r="C28" s="4">
        <v>-14996</v>
      </c>
      <c r="D28" s="12"/>
      <c r="E28" s="10">
        <v>-5245</v>
      </c>
      <c r="F28" s="4"/>
      <c r="G28" s="4">
        <v>13364</v>
      </c>
      <c r="H28" s="4"/>
      <c r="I28" s="4"/>
      <c r="J28" s="4"/>
      <c r="K28" s="4"/>
    </row>
    <row r="29" spans="1:12" ht="20.399999999999999" x14ac:dyDescent="0.35">
      <c r="A29" s="3" t="s">
        <v>18</v>
      </c>
      <c r="B29" s="6">
        <f>SUM(B18:B25)</f>
        <v>264572</v>
      </c>
      <c r="C29" s="4"/>
      <c r="D29" s="14">
        <f>SUM(D18:D28)</f>
        <v>230995</v>
      </c>
      <c r="E29" s="10"/>
      <c r="F29" s="6">
        <f>SUM(F18:F28)</f>
        <v>204547.62</v>
      </c>
      <c r="G29" s="4"/>
      <c r="H29" s="4"/>
      <c r="I29" s="4"/>
      <c r="J29" s="4"/>
      <c r="K29" s="4"/>
    </row>
    <row r="30" spans="1:12" x14ac:dyDescent="0.25">
      <c r="B30" s="4"/>
      <c r="C30" s="4"/>
      <c r="D30" s="12"/>
      <c r="E30" s="10"/>
      <c r="F30" s="4"/>
      <c r="G30" s="4"/>
      <c r="H30" s="4"/>
      <c r="I30" s="4"/>
      <c r="J30" s="4"/>
      <c r="K30" s="4"/>
    </row>
    <row r="31" spans="1:12" ht="21" x14ac:dyDescent="0.4">
      <c r="A31" s="2" t="s">
        <v>19</v>
      </c>
      <c r="B31" s="4"/>
      <c r="C31" s="4"/>
      <c r="D31" s="12"/>
      <c r="E31" s="10"/>
      <c r="F31" s="4"/>
      <c r="G31" s="4"/>
      <c r="H31" s="4"/>
      <c r="I31" s="4"/>
      <c r="J31" s="4"/>
      <c r="K31" s="4"/>
    </row>
    <row r="32" spans="1:12" x14ac:dyDescent="0.25">
      <c r="A32" s="1" t="s">
        <v>20</v>
      </c>
      <c r="B32" s="4">
        <v>19198</v>
      </c>
      <c r="C32" s="4"/>
      <c r="D32" s="12">
        <v>16153</v>
      </c>
      <c r="E32" s="10"/>
      <c r="F32" s="4">
        <v>11771</v>
      </c>
      <c r="G32" s="4"/>
      <c r="H32" s="4"/>
      <c r="I32" s="4"/>
      <c r="J32" s="4"/>
      <c r="K32" s="4"/>
    </row>
    <row r="33" spans="1:11" ht="21" x14ac:dyDescent="0.4">
      <c r="A33" s="2" t="s">
        <v>21</v>
      </c>
      <c r="B33" s="6">
        <f>SUM(B32)</f>
        <v>19198</v>
      </c>
      <c r="C33" s="6"/>
      <c r="D33" s="14">
        <f>SUM(D32)</f>
        <v>16153</v>
      </c>
      <c r="E33" s="10"/>
      <c r="F33" s="6">
        <f>SUM(F32)</f>
        <v>11771</v>
      </c>
      <c r="G33" s="4"/>
      <c r="H33" s="4"/>
      <c r="I33" s="4"/>
      <c r="J33" s="4"/>
      <c r="K33" s="4"/>
    </row>
    <row r="34" spans="1:11" x14ac:dyDescent="0.25">
      <c r="B34" s="4"/>
      <c r="C34" s="4"/>
      <c r="D34" s="12"/>
      <c r="E34" s="10"/>
      <c r="F34" s="4"/>
      <c r="G34" s="4"/>
      <c r="H34" s="4"/>
      <c r="I34" s="4"/>
      <c r="J34" s="4"/>
      <c r="K34" s="4"/>
    </row>
    <row r="35" spans="1:11" ht="20.399999999999999" x14ac:dyDescent="0.35">
      <c r="A35" s="3" t="s">
        <v>22</v>
      </c>
      <c r="B35" s="6">
        <f>B29-B33</f>
        <v>245374</v>
      </c>
      <c r="C35" s="4"/>
      <c r="D35" s="14">
        <f>SUM(D29-D33)</f>
        <v>214842</v>
      </c>
      <c r="E35" s="10"/>
      <c r="F35" s="6">
        <f>SUM(F29-F33)</f>
        <v>192776.62</v>
      </c>
      <c r="G35" s="4"/>
      <c r="H35" s="4"/>
      <c r="I35" s="4"/>
      <c r="J35" s="4"/>
      <c r="K35" s="4"/>
    </row>
    <row r="36" spans="1:11" x14ac:dyDescent="0.25">
      <c r="B36" s="4"/>
      <c r="C36" s="4"/>
      <c r="D36" s="12"/>
      <c r="E36" s="10"/>
      <c r="F36" s="4"/>
      <c r="G36" s="4"/>
      <c r="H36" s="4"/>
      <c r="I36" s="4"/>
      <c r="J36" s="4"/>
      <c r="K36" s="4"/>
    </row>
    <row r="37" spans="1:11" x14ac:dyDescent="0.25">
      <c r="A37" s="1" t="s">
        <v>23</v>
      </c>
      <c r="B37" s="4"/>
      <c r="C37" s="4"/>
      <c r="D37" s="12"/>
      <c r="E37" s="10"/>
      <c r="F37" s="4"/>
      <c r="G37" s="4"/>
      <c r="H37" s="4"/>
      <c r="I37" s="4"/>
      <c r="J37" s="4"/>
      <c r="K37" s="4"/>
    </row>
    <row r="38" spans="1:11" x14ac:dyDescent="0.25">
      <c r="A38" s="1" t="s">
        <v>11</v>
      </c>
      <c r="B38" s="4">
        <v>60000</v>
      </c>
      <c r="C38" s="4"/>
      <c r="D38" s="12">
        <v>60000</v>
      </c>
      <c r="E38" s="10"/>
      <c r="F38" s="4">
        <v>60000</v>
      </c>
      <c r="G38" s="4"/>
      <c r="H38" s="4"/>
      <c r="I38" s="4"/>
      <c r="J38" s="4"/>
      <c r="K38" s="4"/>
    </row>
    <row r="39" spans="1:11" x14ac:dyDescent="0.25">
      <c r="A39" s="1" t="s">
        <v>14</v>
      </c>
      <c r="B39" s="4">
        <v>-49186</v>
      </c>
      <c r="C39" s="4"/>
      <c r="D39" s="12">
        <v>-64258</v>
      </c>
      <c r="E39" s="10"/>
      <c r="F39" s="4">
        <v>-63041</v>
      </c>
      <c r="G39" s="4"/>
      <c r="H39" s="4"/>
      <c r="I39" s="4"/>
      <c r="J39" s="4"/>
      <c r="K39" s="4"/>
    </row>
    <row r="40" spans="1:11" x14ac:dyDescent="0.25">
      <c r="A40" s="1" t="s">
        <v>15</v>
      </c>
      <c r="B40" s="4">
        <v>28813</v>
      </c>
      <c r="C40" s="4"/>
      <c r="D40" s="12">
        <v>15072</v>
      </c>
      <c r="E40" s="10"/>
      <c r="F40" s="4">
        <v>-1216.8399999999999</v>
      </c>
      <c r="G40" s="4"/>
      <c r="H40" s="4"/>
      <c r="I40" s="4"/>
      <c r="J40" s="4"/>
      <c r="K40" s="4"/>
    </row>
    <row r="41" spans="1:11" x14ac:dyDescent="0.25">
      <c r="A41" s="1" t="s">
        <v>24</v>
      </c>
      <c r="B41" s="4">
        <f>SUM(B38:B40)</f>
        <v>39627</v>
      </c>
      <c r="C41" s="4"/>
      <c r="D41" s="12">
        <f>SUM(D38:D40)</f>
        <v>10814</v>
      </c>
      <c r="E41" s="10"/>
      <c r="F41" s="4">
        <f>SUM(F38:F40)</f>
        <v>-4257.84</v>
      </c>
      <c r="G41" s="4"/>
      <c r="H41" s="4"/>
      <c r="I41" s="4"/>
      <c r="J41" s="4"/>
      <c r="K41" s="4"/>
    </row>
    <row r="42" spans="1:11" x14ac:dyDescent="0.25">
      <c r="D42" s="12"/>
      <c r="E42" s="10"/>
    </row>
    <row r="43" spans="1:11" x14ac:dyDescent="0.25">
      <c r="A43" s="1" t="s">
        <v>25</v>
      </c>
      <c r="D43" s="12"/>
      <c r="E43" s="10"/>
    </row>
    <row r="44" spans="1:11" x14ac:dyDescent="0.25">
      <c r="A44" s="1" t="s">
        <v>11</v>
      </c>
      <c r="B44" s="1">
        <v>60000</v>
      </c>
      <c r="D44" s="12">
        <v>60000</v>
      </c>
      <c r="E44" s="10"/>
      <c r="F44" s="4">
        <v>60000</v>
      </c>
    </row>
    <row r="45" spans="1:11" s="4" customFormat="1" x14ac:dyDescent="0.25">
      <c r="A45" s="4" t="s">
        <v>14</v>
      </c>
      <c r="B45" s="4">
        <v>132428</v>
      </c>
      <c r="D45" s="12">
        <v>115808</v>
      </c>
      <c r="E45" s="10"/>
      <c r="F45" s="4">
        <v>99336</v>
      </c>
    </row>
    <row r="46" spans="1:11" s="4" customFormat="1" x14ac:dyDescent="0.25">
      <c r="A46" s="4" t="s">
        <v>15</v>
      </c>
      <c r="B46" s="4">
        <v>19760</v>
      </c>
      <c r="D46" s="12">
        <v>16620</v>
      </c>
      <c r="E46" s="10"/>
      <c r="F46" s="4">
        <v>16472.259999999998</v>
      </c>
    </row>
    <row r="47" spans="1:11" s="4" customFormat="1" x14ac:dyDescent="0.25">
      <c r="A47" s="4" t="s">
        <v>24</v>
      </c>
      <c r="B47" s="4">
        <f>SUM(B44:B46)</f>
        <v>212188</v>
      </c>
      <c r="D47" s="12">
        <f>SUM(D44:D46)</f>
        <v>192428</v>
      </c>
      <c r="E47" s="10"/>
      <c r="F47" s="4">
        <f>SUM(F44:F46)</f>
        <v>175808.26</v>
      </c>
    </row>
    <row r="48" spans="1:11" s="4" customFormat="1" x14ac:dyDescent="0.25">
      <c r="D48" s="12"/>
      <c r="E48" s="10"/>
    </row>
    <row r="49" spans="1:6" s="4" customFormat="1" x14ac:dyDescent="0.25">
      <c r="A49" s="4" t="s">
        <v>26</v>
      </c>
      <c r="D49" s="12"/>
      <c r="E49" s="10"/>
    </row>
    <row r="50" spans="1:6" s="4" customFormat="1" x14ac:dyDescent="0.25">
      <c r="A50" s="4" t="s">
        <v>14</v>
      </c>
      <c r="B50" s="4">
        <v>27753</v>
      </c>
      <c r="D50" s="12">
        <v>32998</v>
      </c>
      <c r="E50" s="10"/>
      <c r="F50" s="4">
        <v>19634</v>
      </c>
    </row>
    <row r="51" spans="1:6" s="4" customFormat="1" x14ac:dyDescent="0.25">
      <c r="A51" s="4" t="s">
        <v>15</v>
      </c>
      <c r="B51" s="4">
        <v>-14996</v>
      </c>
      <c r="D51" s="12">
        <v>-5245</v>
      </c>
      <c r="E51" s="10"/>
      <c r="F51" s="4">
        <v>13364</v>
      </c>
    </row>
    <row r="52" spans="1:6" s="4" customFormat="1" x14ac:dyDescent="0.25">
      <c r="A52" s="4" t="s">
        <v>24</v>
      </c>
      <c r="B52" s="4">
        <f>SUM(B50:B51)</f>
        <v>12757</v>
      </c>
      <c r="D52" s="12">
        <f>SUM(D50:D51)</f>
        <v>27753</v>
      </c>
      <c r="E52" s="10"/>
      <c r="F52" s="4">
        <f>SUM(F50:F51)</f>
        <v>32998</v>
      </c>
    </row>
    <row r="53" spans="1:6" s="4" customFormat="1" x14ac:dyDescent="0.25">
      <c r="D53" s="12"/>
      <c r="E53" s="10"/>
    </row>
    <row r="54" spans="1:6" s="4" customFormat="1" x14ac:dyDescent="0.25">
      <c r="D54" s="12"/>
      <c r="E54" s="10"/>
    </row>
    <row r="55" spans="1:6" s="4" customFormat="1" x14ac:dyDescent="0.25">
      <c r="D55" s="12"/>
      <c r="E55" s="10"/>
    </row>
    <row r="56" spans="1:6" s="4" customFormat="1" x14ac:dyDescent="0.25">
      <c r="B56" s="4">
        <f>SUM(B41+B47+B52)</f>
        <v>264572</v>
      </c>
      <c r="D56" s="4">
        <f>SUM(D52,D41,D47)</f>
        <v>230995</v>
      </c>
      <c r="E56" s="10"/>
      <c r="F56" s="4">
        <f>SUM(F52,F41,F47)</f>
        <v>204548.42</v>
      </c>
    </row>
    <row r="57" spans="1:6" s="4" customFormat="1" x14ac:dyDescent="0.25">
      <c r="D57" s="12"/>
      <c r="E57" s="10"/>
    </row>
    <row r="58" spans="1:6" s="4" customFormat="1" x14ac:dyDescent="0.25">
      <c r="D58" s="12"/>
      <c r="E58" s="10"/>
    </row>
    <row r="59" spans="1:6" s="4" customFormat="1" x14ac:dyDescent="0.25">
      <c r="D59" s="12"/>
      <c r="E59" s="10"/>
    </row>
    <row r="60" spans="1:6" s="4" customFormat="1" x14ac:dyDescent="0.25">
      <c r="D60" s="12"/>
      <c r="E60" s="10"/>
    </row>
    <row r="61" spans="1:6" x14ac:dyDescent="0.25">
      <c r="D61" s="12"/>
      <c r="E61" s="10"/>
    </row>
    <row r="62" spans="1:6" x14ac:dyDescent="0.25">
      <c r="D62" s="10"/>
      <c r="E62" s="10"/>
    </row>
    <row r="63" spans="1:6" x14ac:dyDescent="0.25">
      <c r="D63" s="10"/>
      <c r="E63" s="10"/>
    </row>
    <row r="64" spans="1:6" x14ac:dyDescent="0.25">
      <c r="E64" s="11"/>
    </row>
    <row r="65" spans="5:5" x14ac:dyDescent="0.25">
      <c r="E65" s="11"/>
    </row>
    <row r="66" spans="5:5" x14ac:dyDescent="0.25">
      <c r="E66" s="11"/>
    </row>
    <row r="67" spans="5:5" x14ac:dyDescent="0.25">
      <c r="E67" s="11"/>
    </row>
    <row r="68" spans="5:5" x14ac:dyDescent="0.25">
      <c r="E68" s="11"/>
    </row>
    <row r="69" spans="5:5" x14ac:dyDescent="0.25">
      <c r="E69" s="11"/>
    </row>
    <row r="70" spans="5:5" x14ac:dyDescent="0.25">
      <c r="E70" s="11"/>
    </row>
    <row r="71" spans="5:5" x14ac:dyDescent="0.25">
      <c r="E71" s="11"/>
    </row>
    <row r="72" spans="5:5" x14ac:dyDescent="0.25">
      <c r="E72" s="11"/>
    </row>
    <row r="73" spans="5:5" x14ac:dyDescent="0.25">
      <c r="E73" s="11"/>
    </row>
    <row r="74" spans="5:5" x14ac:dyDescent="0.25">
      <c r="E74" s="11"/>
    </row>
  </sheetData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Bittan</dc:creator>
  <cp:lastModifiedBy>Hans</cp:lastModifiedBy>
  <cp:lastPrinted>2020-04-15T14:21:34Z</cp:lastPrinted>
  <dcterms:created xsi:type="dcterms:W3CDTF">2018-01-22T08:54:25Z</dcterms:created>
  <dcterms:modified xsi:type="dcterms:W3CDTF">2021-04-27T16:28:32Z</dcterms:modified>
</cp:coreProperties>
</file>