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8_{39F26FED-140E-4299-A7E9-9B92B3EB0742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UH-plan" sheetId="1" r:id="rId1"/>
    <sheet name="Bilaga" sheetId="2" r:id="rId2"/>
  </sheets>
  <definedNames>
    <definedName name="_xlnm._FilterDatabase" localSheetId="0" hidden="1">'UH-plan'!$A$2:$W$144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" i="1" l="1"/>
  <c r="N106" i="1"/>
  <c r="M106" i="1"/>
  <c r="N130" i="1"/>
  <c r="N83" i="1"/>
  <c r="N61" i="1"/>
  <c r="N4" i="1"/>
  <c r="O130" i="1"/>
  <c r="N117" i="1"/>
  <c r="N92" i="1"/>
  <c r="O117" i="1"/>
  <c r="O106" i="1"/>
  <c r="L106" i="1"/>
  <c r="K106" i="1"/>
  <c r="J106" i="1"/>
  <c r="I106" i="1"/>
  <c r="M117" i="1"/>
  <c r="M102" i="1"/>
  <c r="M92" i="1"/>
  <c r="P106" i="1"/>
  <c r="Q106" i="1"/>
  <c r="R106" i="1"/>
  <c r="S106" i="1"/>
  <c r="T106" i="1"/>
  <c r="U106" i="1"/>
  <c r="V106" i="1"/>
  <c r="W106" i="1"/>
  <c r="E130" i="1"/>
  <c r="E124" i="1"/>
  <c r="E117" i="1"/>
  <c r="E4" i="1"/>
  <c r="E18" i="1"/>
  <c r="E61" i="1"/>
  <c r="E74" i="1"/>
  <c r="E83" i="1"/>
  <c r="E92" i="1"/>
  <c r="E106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F106" i="1"/>
  <c r="F92" i="1"/>
  <c r="F130" i="1"/>
  <c r="F124" i="1"/>
  <c r="F117" i="1"/>
  <c r="F83" i="1"/>
  <c r="F61" i="1"/>
  <c r="F18" i="1"/>
  <c r="F4" i="1"/>
  <c r="W130" i="1"/>
  <c r="V130" i="1"/>
  <c r="U130" i="1"/>
  <c r="T130" i="1"/>
  <c r="S130" i="1"/>
  <c r="R130" i="1"/>
  <c r="Q130" i="1"/>
  <c r="P130" i="1"/>
  <c r="M130" i="1"/>
  <c r="L130" i="1"/>
  <c r="K130" i="1"/>
  <c r="J130" i="1"/>
  <c r="I130" i="1"/>
  <c r="H130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W117" i="1"/>
  <c r="V117" i="1"/>
  <c r="U117" i="1"/>
  <c r="T117" i="1"/>
  <c r="S117" i="1"/>
  <c r="R117" i="1"/>
  <c r="Q117" i="1"/>
  <c r="P117" i="1"/>
  <c r="L117" i="1"/>
  <c r="K117" i="1"/>
  <c r="J117" i="1"/>
  <c r="I117" i="1"/>
  <c r="H117" i="1"/>
  <c r="H106" i="1"/>
  <c r="W92" i="1"/>
  <c r="V92" i="1"/>
  <c r="U92" i="1"/>
  <c r="T92" i="1"/>
  <c r="S92" i="1"/>
  <c r="R92" i="1"/>
  <c r="Q92" i="1"/>
  <c r="P92" i="1"/>
  <c r="O92" i="1"/>
  <c r="L92" i="1"/>
  <c r="K92" i="1"/>
  <c r="J92" i="1"/>
  <c r="I92" i="1"/>
  <c r="H92" i="1"/>
  <c r="W83" i="1"/>
  <c r="V83" i="1"/>
  <c r="U83" i="1"/>
  <c r="T83" i="1"/>
  <c r="S83" i="1"/>
  <c r="R83" i="1"/>
  <c r="Q83" i="1"/>
  <c r="P83" i="1"/>
  <c r="O83" i="1"/>
  <c r="M83" i="1"/>
  <c r="L83" i="1"/>
  <c r="K83" i="1"/>
  <c r="J83" i="1"/>
  <c r="I83" i="1"/>
  <c r="H83" i="1"/>
  <c r="W61" i="1"/>
  <c r="V61" i="1"/>
  <c r="U61" i="1"/>
  <c r="T61" i="1"/>
  <c r="S61" i="1"/>
  <c r="R61" i="1"/>
  <c r="Q61" i="1"/>
  <c r="P61" i="1"/>
  <c r="O61" i="1"/>
  <c r="M61" i="1"/>
  <c r="L61" i="1"/>
  <c r="K61" i="1"/>
  <c r="J61" i="1"/>
  <c r="I61" i="1"/>
  <c r="H61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W4" i="1"/>
  <c r="V4" i="1"/>
  <c r="U4" i="1"/>
  <c r="T4" i="1"/>
  <c r="S4" i="1"/>
  <c r="R4" i="1"/>
  <c r="Q4" i="1"/>
  <c r="P4" i="1"/>
  <c r="M4" i="1"/>
  <c r="L4" i="1"/>
  <c r="K4" i="1"/>
  <c r="J4" i="1"/>
  <c r="I4" i="1"/>
  <c r="H4" i="1"/>
  <c r="G61" i="1"/>
  <c r="G83" i="1"/>
  <c r="G92" i="1"/>
  <c r="G106" i="1"/>
  <c r="G124" i="1"/>
  <c r="G130" i="1"/>
  <c r="G117" i="1"/>
  <c r="G18" i="1"/>
  <c r="G4" i="1"/>
  <c r="S145" i="1" l="1"/>
  <c r="L145" i="1"/>
  <c r="V145" i="1"/>
  <c r="P145" i="1"/>
  <c r="E145" i="1"/>
  <c r="U145" i="1"/>
  <c r="R145" i="1"/>
  <c r="G145" i="1"/>
  <c r="K145" i="1"/>
  <c r="Q145" i="1"/>
  <c r="T145" i="1"/>
  <c r="H145" i="1"/>
  <c r="M145" i="1"/>
  <c r="N145" i="1"/>
  <c r="J145" i="1"/>
  <c r="I145" i="1"/>
  <c r="W145" i="1"/>
  <c r="F145" i="1"/>
  <c r="O14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Författare</author>
  </authors>
  <commentList>
    <comment ref="F10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Författare:</t>
        </r>
        <r>
          <rPr>
            <sz val="9"/>
            <color indexed="81"/>
            <rFont val="Tahoma"/>
            <family val="2"/>
          </rPr>
          <t xml:space="preserve">
Enligt Ullas mail 2016-03-13</t>
        </r>
      </text>
    </comment>
    <comment ref="F107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Författare:</t>
        </r>
        <r>
          <rPr>
            <sz val="9"/>
            <color indexed="81"/>
            <rFont val="Tahoma"/>
            <family val="2"/>
          </rPr>
          <t xml:space="preserve">
Enligt Ullas mail 2016-03-13</t>
        </r>
      </text>
    </comment>
    <comment ref="G108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Författare:</t>
        </r>
        <r>
          <rPr>
            <sz val="9"/>
            <color indexed="81"/>
            <rFont val="Tahoma"/>
            <family val="2"/>
          </rPr>
          <t xml:space="preserve">
Enligt Ullas mail 2016-03-13</t>
        </r>
      </text>
    </comment>
    <comment ref="F109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Författare:</t>
        </r>
        <r>
          <rPr>
            <sz val="9"/>
            <color indexed="81"/>
            <rFont val="Tahoma"/>
            <family val="2"/>
          </rPr>
          <t xml:space="preserve">
Enligt Ullas mail 2016-03-13</t>
        </r>
      </text>
    </comment>
    <comment ref="E111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Författare:</t>
        </r>
        <r>
          <rPr>
            <sz val="9"/>
            <color indexed="81"/>
            <rFont val="Tahoma"/>
            <family val="2"/>
          </rPr>
          <t xml:space="preserve">
Enligt Ullas mail 2016-03-13</t>
        </r>
      </text>
    </comment>
    <comment ref="F11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Författare:</t>
        </r>
        <r>
          <rPr>
            <sz val="9"/>
            <color indexed="81"/>
            <rFont val="Tahoma"/>
            <family val="2"/>
          </rPr>
          <t xml:space="preserve">
Enligt Ullas mail 2016-03-13</t>
        </r>
      </text>
    </comment>
    <comment ref="F120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Författare:</t>
        </r>
        <r>
          <rPr>
            <sz val="9"/>
            <color indexed="81"/>
            <rFont val="Tahoma"/>
            <family val="2"/>
          </rPr>
          <t xml:space="preserve">
Enligt Ullas mail 2016-03-13</t>
        </r>
      </text>
    </comment>
  </commentList>
</comments>
</file>

<file path=xl/sharedStrings.xml><?xml version="1.0" encoding="utf-8"?>
<sst xmlns="http://schemas.openxmlformats.org/spreadsheetml/2006/main" count="187" uniqueCount="121">
  <si>
    <t>Värmecentral</t>
  </si>
  <si>
    <t>Värmeledningar</t>
  </si>
  <si>
    <t>Avlopp</t>
  </si>
  <si>
    <t>Bredband</t>
  </si>
  <si>
    <t>Miljöbodar</t>
  </si>
  <si>
    <t>Övrigt</t>
  </si>
  <si>
    <t xml:space="preserve"> Värmekulvert gård 4</t>
  </si>
  <si>
    <t xml:space="preserve"> Värmekulvert gård 3</t>
  </si>
  <si>
    <t xml:space="preserve"> Värmekulvert gård 2</t>
  </si>
  <si>
    <t xml:space="preserve"> Värmekulvert gård 1</t>
  </si>
  <si>
    <t xml:space="preserve"> Värmekulvert mellan gård 4 och 3</t>
  </si>
  <si>
    <t xml:space="preserve"> Värmekulvert mellan gård 3 och 2</t>
  </si>
  <si>
    <t xml:space="preserve"> Värmekulvert mellan gård 2 och 1</t>
  </si>
  <si>
    <t xml:space="preserve"> Värmeledning Bronskittelgatan N</t>
  </si>
  <si>
    <t xml:space="preserve"> Värmeledning Bronskittelgatan S</t>
  </si>
  <si>
    <t xml:space="preserve"> Värmeledning Bronsnålsgatan N</t>
  </si>
  <si>
    <t xml:space="preserve"> Värmeledning Bronsnålsgatan S</t>
  </si>
  <si>
    <t xml:space="preserve"> Värmeledning Bärnstengatan N</t>
  </si>
  <si>
    <t xml:space="preserve"> Värmeledning Bärnstensgatan S</t>
  </si>
  <si>
    <t xml:space="preserve"> Värmeledning Kantyxgatan N</t>
  </si>
  <si>
    <t xml:space="preserve"> Värmeledning Kantyxgatan S</t>
  </si>
  <si>
    <t xml:space="preserve"> Värmeledning Kultyxgatan N</t>
  </si>
  <si>
    <t xml:space="preserve"> Värmeledning Kultyxgatan S</t>
  </si>
  <si>
    <t xml:space="preserve"> Värmeledning Bronsdolksgatan N</t>
  </si>
  <si>
    <t xml:space="preserve"> Värmeledning Bronsdolksgatan S</t>
  </si>
  <si>
    <t xml:space="preserve"> Värmeledning Bronslursgatan N</t>
  </si>
  <si>
    <t xml:space="preserve"> Värmeledning Bronslursgatan S</t>
  </si>
  <si>
    <t xml:space="preserve"> Värmeledning Lurblåsargatan N</t>
  </si>
  <si>
    <t xml:space="preserve"> Värmeledning Lurblåsargatan S</t>
  </si>
  <si>
    <t>Avstängningsventiler värmeledningar</t>
  </si>
  <si>
    <t>Avloppsledningar i mark, renspolning</t>
  </si>
  <si>
    <t>Avloppsledningar i mark, utbyte</t>
  </si>
  <si>
    <t>Avloppsledning under hus, renspolning</t>
  </si>
  <si>
    <t>Avloppsledning under hus, utbyte</t>
  </si>
  <si>
    <t>Avloppsledningar i mark, inspektion</t>
  </si>
  <si>
    <t>Reparation av fiber</t>
  </si>
  <si>
    <t>Nyanslutning av fastighet</t>
  </si>
  <si>
    <t>Rengöring av kärl</t>
  </si>
  <si>
    <t>Reparation av fastighet dörrar</t>
  </si>
  <si>
    <t>Fasad målning</t>
  </si>
  <si>
    <t>Tak målning</t>
  </si>
  <si>
    <t>Inventarier</t>
  </si>
  <si>
    <t>Gemmensamhetsytor</t>
  </si>
  <si>
    <t>Lekanläggning, reparation</t>
  </si>
  <si>
    <t>Lekanläggning inspektion</t>
  </si>
  <si>
    <t>Garageplaner, reparation beläggning</t>
  </si>
  <si>
    <t>Garageplaner, nyasfaltering</t>
  </si>
  <si>
    <t>Gräsklippare, service reparationer</t>
  </si>
  <si>
    <t>Gräsklippare, utbyte</t>
  </si>
  <si>
    <t>Sandlådor, utbyte</t>
  </si>
  <si>
    <t>Stegar, utbyte</t>
  </si>
  <si>
    <t>handredskap, utbyte</t>
  </si>
  <si>
    <t xml:space="preserve"> Värmeväxlare, utbyte</t>
  </si>
  <si>
    <t xml:space="preserve"> Pumpar, utbyte</t>
  </si>
  <si>
    <t xml:space="preserve"> Avgasningsanläggning, utbyte</t>
  </si>
  <si>
    <t xml:space="preserve"> Expansionskärl, utbyte</t>
  </si>
  <si>
    <t xml:space="preserve"> Rördragningar, utbyte</t>
  </si>
  <si>
    <t xml:space="preserve"> Elanläggning i värmecentral, renovering</t>
  </si>
  <si>
    <t xml:space="preserve"> Reparationer i värmecentral</t>
  </si>
  <si>
    <t>Reparation av utrustning, fläkt</t>
  </si>
  <si>
    <t>Förråd gård 1, målning</t>
  </si>
  <si>
    <t>Förråd gård 1 tak</t>
  </si>
  <si>
    <t xml:space="preserve"> Värmecentral, målning</t>
  </si>
  <si>
    <t>Värmecentral, tak</t>
  </si>
  <si>
    <t>Summa</t>
  </si>
  <si>
    <t>El-anläggning</t>
  </si>
  <si>
    <t>El-ledningar</t>
  </si>
  <si>
    <t>Övrig el-utrustning</t>
  </si>
  <si>
    <t>Vattenledningar</t>
  </si>
  <si>
    <t>Senaste 
åtgärd</t>
  </si>
  <si>
    <t>Risk 1-3 
1 = hög risk 
3 = låg risk</t>
  </si>
  <si>
    <t xml:space="preserve"> Avstängningsventiler värmeledningar</t>
  </si>
  <si>
    <t xml:space="preserve"> Värmecentral, tak</t>
  </si>
  <si>
    <t>Värmekulvert mellan Bronskittelgatan N och S</t>
  </si>
  <si>
    <t>Värmekulvert mellan Bärnstensgatan N och S</t>
  </si>
  <si>
    <t>Värmekulvert mellan Bronsnålsgatan N och S</t>
  </si>
  <si>
    <t>Värmekulvert mellan Kantyxgatan N och S</t>
  </si>
  <si>
    <t>Värmekulvert mellan Kultyxgatan N och S</t>
  </si>
  <si>
    <t>Värmekulvert mellan Bronsdolksgatan N och S</t>
  </si>
  <si>
    <t>Värmekulvert mellan Bronslursgatan N och S</t>
  </si>
  <si>
    <t>Värmekulvert mellan Lurblåsargatan N och S</t>
  </si>
  <si>
    <t>Ledningar mellan längor</t>
  </si>
  <si>
    <t>ledningar under husen</t>
  </si>
  <si>
    <t>Dagvattenledningar</t>
  </si>
  <si>
    <t>Dagvattenledningar i mark, utbyte</t>
  </si>
  <si>
    <t>Dagvattenledningar i mark, inspektion</t>
  </si>
  <si>
    <t>Diverse andra arbeten med kulvertar</t>
  </si>
  <si>
    <t>Återställning av värmekulvertarbeten</t>
  </si>
  <si>
    <t>Fönster reparation</t>
  </si>
  <si>
    <t>Trafikspeglar</t>
  </si>
  <si>
    <t>Belysning grusgångar</t>
  </si>
  <si>
    <t>Blå färg är redan utfört arbete, svart är planerat</t>
  </si>
  <si>
    <t>Montage STAP-ventiler</t>
  </si>
  <si>
    <t>Nedstigningsbrunnar 8 st</t>
  </si>
  <si>
    <t>Automatisk påfyllning av värmesystemet</t>
  </si>
  <si>
    <t>Dagvattenledning under hus, reparation</t>
  </si>
  <si>
    <t>Avloppsledning under hus, reparation</t>
  </si>
  <si>
    <t>Avloppsledning under hus, inspektion</t>
  </si>
  <si>
    <t xml:space="preserve"> </t>
  </si>
  <si>
    <t>Omläggning plattor</t>
  </si>
  <si>
    <t>Konsultkostnad</t>
  </si>
  <si>
    <t xml:space="preserve">Uppsnyggning av gårdar </t>
  </si>
  <si>
    <t>Förråd gård, målning</t>
  </si>
  <si>
    <t>Lås</t>
  </si>
  <si>
    <t>Garage</t>
  </si>
  <si>
    <t>Brunnar</t>
  </si>
  <si>
    <t>Sanering (brandsläckare)</t>
  </si>
  <si>
    <t>Sandspridare</t>
  </si>
  <si>
    <t>Träd</t>
  </si>
  <si>
    <t>Gårdsuppdatering</t>
  </si>
  <si>
    <t>Besiktning stegar</t>
  </si>
  <si>
    <t>Trävirke till staket och garagegavlar</t>
  </si>
  <si>
    <t>Samfällighetens förrådstak gård 1 och 2</t>
  </si>
  <si>
    <t>Byten av lås etc</t>
  </si>
  <si>
    <t>div förbrukningsmaterial</t>
  </si>
  <si>
    <t>Kärltvätt</t>
  </si>
  <si>
    <t>Spolning</t>
  </si>
  <si>
    <t>Lagning dörrar, flottörventil</t>
  </si>
  <si>
    <t>Spolning avlopp</t>
  </si>
  <si>
    <t>Ny vippgunga etc</t>
  </si>
  <si>
    <t>IMD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</si>
</sst>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4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6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4"/>
      <color theme="0" tint="-0.49998474074526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3" tint="0.3999755851924192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b/>
      <sz val="16"/>
      <color theme="3" tint="0.3999755851924192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1" fontId="0" fillId="0" borderId="0" xfId="0" applyNumberFormat="1" applyAlignment="1">
      <alignment horizontal="left" wrapText="1"/>
    </xf>
    <xf numFmtId="1" fontId="0" fillId="0" borderId="0" xfId="0" applyNumberFormat="1"/>
    <xf numFmtId="1" fontId="4" fillId="0" borderId="0" xfId="0" applyNumberFormat="1" applyFont="1" applyAlignment="1">
      <alignment vertical="top"/>
    </xf>
    <xf numFmtId="0" fontId="3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1" fontId="5" fillId="0" borderId="0" xfId="0" applyNumberFormat="1" applyFont="1" applyAlignment="1">
      <alignment vertical="top"/>
    </xf>
    <xf numFmtId="3" fontId="6" fillId="0" borderId="0" xfId="0" applyNumberFormat="1" applyFont="1"/>
    <xf numFmtId="3" fontId="7" fillId="0" borderId="0" xfId="0" applyNumberFormat="1" applyFont="1"/>
    <xf numFmtId="3" fontId="8" fillId="0" borderId="0" xfId="0" applyNumberFormat="1" applyFont="1"/>
    <xf numFmtId="0" fontId="7" fillId="0" borderId="0" xfId="0" applyFont="1"/>
    <xf numFmtId="3" fontId="0" fillId="2" borderId="0" xfId="0" applyNumberFormat="1" applyFill="1"/>
    <xf numFmtId="3" fontId="11" fillId="0" borderId="0" xfId="0" applyNumberFormat="1" applyFont="1"/>
    <xf numFmtId="0" fontId="12" fillId="0" borderId="0" xfId="0" applyFont="1"/>
    <xf numFmtId="0" fontId="12" fillId="0" borderId="0" xfId="0" applyFont="1" applyAlignment="1">
      <alignment horizontal="center"/>
    </xf>
    <xf numFmtId="3" fontId="12" fillId="0" borderId="0" xfId="0" applyNumberFormat="1" applyFont="1"/>
    <xf numFmtId="3" fontId="3" fillId="2" borderId="0" xfId="0" applyNumberFormat="1" applyFont="1" applyFill="1"/>
    <xf numFmtId="3" fontId="15" fillId="0" borderId="0" xfId="0" applyNumberFormat="1" applyFont="1"/>
    <xf numFmtId="3" fontId="13" fillId="0" borderId="0" xfId="0" applyNumberFormat="1" applyFont="1"/>
    <xf numFmtId="1" fontId="14" fillId="0" borderId="0" xfId="0" applyNumberFormat="1" applyFont="1" applyAlignment="1">
      <alignment vertical="top"/>
    </xf>
    <xf numFmtId="3" fontId="16" fillId="0" borderId="0" xfId="0" applyNumberFormat="1" applyFont="1"/>
    <xf numFmtId="3" fontId="17" fillId="0" borderId="0" xfId="0" applyNumberFormat="1" applyFont="1"/>
    <xf numFmtId="3" fontId="19" fillId="0" borderId="0" xfId="0" applyNumberFormat="1" applyFont="1"/>
    <xf numFmtId="1" fontId="20" fillId="0" borderId="0" xfId="0" applyNumberFormat="1" applyFont="1" applyAlignment="1">
      <alignment vertical="top"/>
    </xf>
    <xf numFmtId="3" fontId="21" fillId="0" borderId="0" xfId="0" applyNumberFormat="1" applyFont="1"/>
    <xf numFmtId="1" fontId="4" fillId="2" borderId="0" xfId="0" applyNumberFormat="1" applyFont="1" applyFill="1" applyAlignment="1">
      <alignment vertical="top"/>
    </xf>
    <xf numFmtId="3" fontId="19" fillId="2" borderId="0" xfId="0" applyNumberFormat="1" applyFont="1" applyFill="1"/>
    <xf numFmtId="1" fontId="0" fillId="0" borderId="0" xfId="0" applyNumberFormat="1" applyAlignment="1">
      <alignment vertical="top" wrapText="1"/>
    </xf>
    <xf numFmtId="1" fontId="23" fillId="0" borderId="0" xfId="0" applyNumberFormat="1" applyFont="1" applyAlignment="1">
      <alignment vertical="top"/>
    </xf>
    <xf numFmtId="3" fontId="18" fillId="0" borderId="0" xfId="0" applyNumberFormat="1" applyFont="1"/>
    <xf numFmtId="3" fontId="2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2:W145"/>
  <sheetViews>
    <sheetView tabSelected="1" zoomScale="70" zoomScaleNormal="70" workbookViewId="0">
      <pane xSplit="2" ySplit="2" topLeftCell="D3" activePane="bottomRight" state="frozen"/>
      <selection pane="topRight" activeCell="B1" sqref="B1"/>
      <selection pane="bottomLeft" activeCell="A3" sqref="A3"/>
      <selection pane="bottomRight" activeCell="S158" sqref="S158"/>
    </sheetView>
  </sheetViews>
  <sheetFormatPr defaultColWidth="9.140625" defaultRowHeight="15" outlineLevelRow="1" x14ac:dyDescent="0.25"/>
  <cols>
    <col min="1" max="1" width="9.140625" customWidth="1"/>
    <col min="2" max="2" width="41" customWidth="1"/>
    <col min="3" max="3" width="15" style="2" hidden="1" customWidth="1"/>
    <col min="4" max="4" width="29.85546875" bestFit="1" customWidth="1"/>
    <col min="5" max="5" width="9.85546875" style="14" hidden="1" customWidth="1"/>
    <col min="6" max="6" width="10.140625" style="14" hidden="1" customWidth="1"/>
    <col min="7" max="7" width="0.85546875" style="24" customWidth="1"/>
    <col min="8" max="8" width="12.42578125" style="24" hidden="1" customWidth="1"/>
    <col min="9" max="9" width="12.140625" style="24" hidden="1" customWidth="1"/>
    <col min="10" max="10" width="12.42578125" style="24" hidden="1" customWidth="1"/>
    <col min="11" max="11" width="10.140625" style="24" customWidth="1"/>
    <col min="12" max="12" width="10.140625" style="21" customWidth="1"/>
    <col min="13" max="13" width="12.42578125" style="1" bestFit="1" customWidth="1"/>
    <col min="14" max="14" width="13.7109375" style="36" customWidth="1"/>
    <col min="15" max="15" width="13.7109375" style="1" customWidth="1"/>
    <col min="16" max="16" width="10.140625" style="17" customWidth="1"/>
    <col min="17" max="19" width="10.140625" style="1" customWidth="1"/>
    <col min="20" max="23" width="10.140625" customWidth="1"/>
    <col min="24" max="27" width="7.42578125" customWidth="1"/>
  </cols>
  <sheetData>
    <row r="2" spans="1:23" s="4" customFormat="1" ht="45" x14ac:dyDescent="0.25">
      <c r="A2" s="4">
        <v>1</v>
      </c>
      <c r="B2" s="4" t="s">
        <v>91</v>
      </c>
      <c r="C2" s="3" t="s">
        <v>70</v>
      </c>
      <c r="D2" s="33" t="s">
        <v>69</v>
      </c>
      <c r="E2" s="12">
        <v>2013</v>
      </c>
      <c r="F2" s="12">
        <v>2014</v>
      </c>
      <c r="G2" s="25">
        <v>2015</v>
      </c>
      <c r="H2" s="25">
        <v>2016</v>
      </c>
      <c r="I2" s="25">
        <v>2017</v>
      </c>
      <c r="J2" s="25">
        <v>2018</v>
      </c>
      <c r="K2" s="25">
        <v>2019</v>
      </c>
      <c r="L2" s="29">
        <v>2020</v>
      </c>
      <c r="M2" s="5">
        <v>2021</v>
      </c>
      <c r="N2" s="29">
        <v>2022</v>
      </c>
      <c r="O2" s="5">
        <v>2023</v>
      </c>
      <c r="P2" s="31">
        <v>2024</v>
      </c>
      <c r="Q2" s="5">
        <v>2025</v>
      </c>
      <c r="R2" s="5">
        <v>2026</v>
      </c>
      <c r="S2" s="5">
        <v>2027</v>
      </c>
      <c r="T2" s="5">
        <v>2028</v>
      </c>
      <c r="U2" s="5">
        <v>2029</v>
      </c>
      <c r="V2" s="5">
        <v>2030</v>
      </c>
      <c r="W2" s="5">
        <v>2031</v>
      </c>
    </row>
    <row r="3" spans="1:23" s="4" customFormat="1" ht="21" x14ac:dyDescent="0.25">
      <c r="A3" s="4">
        <v>1</v>
      </c>
      <c r="C3" s="3"/>
      <c r="D3" s="33"/>
      <c r="E3" s="12"/>
      <c r="F3" s="12"/>
      <c r="G3" s="25"/>
      <c r="H3" s="25"/>
      <c r="I3" s="25"/>
      <c r="J3" s="25"/>
      <c r="K3" s="25"/>
      <c r="L3" s="29"/>
      <c r="M3" s="5"/>
      <c r="N3" s="34"/>
      <c r="O3" s="5"/>
      <c r="P3" s="31"/>
      <c r="Q3" s="5"/>
      <c r="R3" s="5"/>
      <c r="S3" s="5"/>
      <c r="T3" s="5"/>
      <c r="U3" s="5"/>
      <c r="V3" s="5"/>
      <c r="W3" s="5"/>
    </row>
    <row r="4" spans="1:23" s="9" customFormat="1" ht="15.75" x14ac:dyDescent="0.25">
      <c r="A4" s="9">
        <v>1</v>
      </c>
      <c r="B4" s="6" t="s">
        <v>0</v>
      </c>
      <c r="C4" s="7">
        <v>3</v>
      </c>
      <c r="D4" t="s">
        <v>117</v>
      </c>
      <c r="E4" s="13">
        <f>SUM(E5:E16)</f>
        <v>0</v>
      </c>
      <c r="F4" s="13">
        <f>SUM(F5:F16)</f>
        <v>700021</v>
      </c>
      <c r="G4" s="23">
        <f>SUM(G5:G16)</f>
        <v>70000</v>
      </c>
      <c r="H4" s="23">
        <f t="shared" ref="H4:W4" si="0">SUM(H5:H16)</f>
        <v>0</v>
      </c>
      <c r="I4" s="23">
        <f t="shared" si="0"/>
        <v>0</v>
      </c>
      <c r="J4" s="23">
        <f t="shared" si="0"/>
        <v>0</v>
      </c>
      <c r="K4" s="23">
        <f t="shared" si="0"/>
        <v>0</v>
      </c>
      <c r="L4" s="27">
        <f t="shared" si="0"/>
        <v>17437</v>
      </c>
      <c r="M4" s="8">
        <f t="shared" si="0"/>
        <v>26976</v>
      </c>
      <c r="N4" s="8">
        <f t="shared" si="0"/>
        <v>5091</v>
      </c>
      <c r="O4" s="8">
        <f t="shared" si="0"/>
        <v>43344</v>
      </c>
      <c r="P4" s="22">
        <f t="shared" si="0"/>
        <v>4078</v>
      </c>
      <c r="Q4" s="8">
        <f t="shared" si="0"/>
        <v>10000</v>
      </c>
      <c r="R4" s="8">
        <f t="shared" si="0"/>
        <v>0</v>
      </c>
      <c r="S4" s="8">
        <f t="shared" si="0"/>
        <v>0</v>
      </c>
      <c r="T4" s="8">
        <f t="shared" si="0"/>
        <v>0</v>
      </c>
      <c r="U4" s="8">
        <f t="shared" si="0"/>
        <v>2000</v>
      </c>
      <c r="V4" s="8">
        <f t="shared" si="0"/>
        <v>0</v>
      </c>
      <c r="W4" s="8">
        <f t="shared" si="0"/>
        <v>0</v>
      </c>
    </row>
    <row r="5" spans="1:23" hidden="1" outlineLevel="1" x14ac:dyDescent="0.25">
      <c r="A5">
        <v>2</v>
      </c>
      <c r="B5" t="s">
        <v>52</v>
      </c>
      <c r="F5" s="14">
        <v>500000</v>
      </c>
      <c r="G5" s="14"/>
      <c r="H5" s="14"/>
      <c r="I5" s="14"/>
      <c r="J5" s="18"/>
      <c r="K5" s="14"/>
      <c r="L5" s="1"/>
      <c r="N5" s="1"/>
    </row>
    <row r="6" spans="1:23" hidden="1" outlineLevel="1" x14ac:dyDescent="0.25">
      <c r="A6">
        <v>2</v>
      </c>
      <c r="B6" t="s">
        <v>53</v>
      </c>
      <c r="F6" s="14">
        <v>95302</v>
      </c>
      <c r="G6" s="14"/>
      <c r="H6" s="14"/>
      <c r="I6" s="14"/>
      <c r="J6" s="18"/>
      <c r="K6" s="14"/>
      <c r="L6" s="1"/>
      <c r="N6" s="1"/>
    </row>
    <row r="7" spans="1:23" hidden="1" outlineLevel="1" x14ac:dyDescent="0.25">
      <c r="A7">
        <v>2</v>
      </c>
      <c r="B7" t="s">
        <v>54</v>
      </c>
      <c r="G7" s="14">
        <v>70000</v>
      </c>
      <c r="H7" s="14"/>
      <c r="I7" s="14"/>
      <c r="J7" s="18"/>
      <c r="K7" s="14"/>
      <c r="L7" s="1"/>
      <c r="N7" s="1"/>
    </row>
    <row r="8" spans="1:23" hidden="1" outlineLevel="1" x14ac:dyDescent="0.25">
      <c r="A8">
        <v>2</v>
      </c>
      <c r="B8" t="s">
        <v>55</v>
      </c>
      <c r="G8" s="14"/>
      <c r="H8" s="14"/>
      <c r="I8" s="14"/>
      <c r="J8" s="18"/>
      <c r="K8" s="14"/>
      <c r="L8" s="1"/>
      <c r="N8" s="1"/>
    </row>
    <row r="9" spans="1:23" hidden="1" outlineLevel="1" x14ac:dyDescent="0.25">
      <c r="A9">
        <v>2</v>
      </c>
      <c r="B9" t="s">
        <v>56</v>
      </c>
      <c r="G9" s="14"/>
      <c r="H9" s="14"/>
      <c r="I9" s="14"/>
      <c r="J9" s="18"/>
      <c r="K9" s="14"/>
      <c r="L9" s="1"/>
      <c r="N9" s="1">
        <v>5091</v>
      </c>
    </row>
    <row r="10" spans="1:23" hidden="1" outlineLevel="1" x14ac:dyDescent="0.25">
      <c r="A10">
        <v>2</v>
      </c>
      <c r="B10" t="s">
        <v>57</v>
      </c>
      <c r="G10" s="14"/>
      <c r="H10" s="14"/>
      <c r="I10" s="14"/>
      <c r="J10" s="18"/>
      <c r="K10" s="14"/>
      <c r="L10" s="1"/>
      <c r="M10" s="1">
        <v>10360</v>
      </c>
      <c r="N10" s="1"/>
    </row>
    <row r="11" spans="1:23" hidden="1" outlineLevel="1" x14ac:dyDescent="0.25">
      <c r="A11">
        <v>2</v>
      </c>
      <c r="B11" t="s">
        <v>58</v>
      </c>
      <c r="D11" t="s">
        <v>117</v>
      </c>
      <c r="F11" s="14">
        <v>104719</v>
      </c>
      <c r="G11" s="14"/>
      <c r="H11" s="14"/>
      <c r="I11" s="14"/>
      <c r="J11" s="18"/>
      <c r="K11" s="14"/>
      <c r="L11" s="1">
        <v>17437</v>
      </c>
      <c r="M11" s="1">
        <v>16616</v>
      </c>
      <c r="N11" s="1"/>
      <c r="P11" s="17">
        <v>4078</v>
      </c>
    </row>
    <row r="12" spans="1:23" hidden="1" outlineLevel="1" x14ac:dyDescent="0.25">
      <c r="A12">
        <v>2</v>
      </c>
      <c r="B12" t="s">
        <v>62</v>
      </c>
      <c r="G12" s="14"/>
      <c r="H12" s="14"/>
      <c r="I12" s="14"/>
      <c r="J12" s="18"/>
      <c r="K12" s="14"/>
      <c r="L12" s="1"/>
      <c r="N12" s="1"/>
      <c r="U12" s="1">
        <v>2000</v>
      </c>
    </row>
    <row r="13" spans="1:23" hidden="1" outlineLevel="1" x14ac:dyDescent="0.25">
      <c r="A13">
        <v>2</v>
      </c>
      <c r="B13" t="s">
        <v>63</v>
      </c>
      <c r="G13" s="14"/>
      <c r="H13" s="14"/>
      <c r="I13" s="14"/>
      <c r="J13" s="18"/>
      <c r="K13" s="14"/>
      <c r="L13" s="1"/>
      <c r="N13" s="1"/>
      <c r="Q13" s="1">
        <v>10000</v>
      </c>
      <c r="U13" s="1"/>
    </row>
    <row r="14" spans="1:23" hidden="1" outlineLevel="1" x14ac:dyDescent="0.25">
      <c r="A14">
        <v>2</v>
      </c>
      <c r="B14" t="s">
        <v>5</v>
      </c>
      <c r="G14" s="14"/>
      <c r="H14" s="14"/>
      <c r="I14" s="14"/>
      <c r="J14" s="18"/>
      <c r="K14" s="14"/>
      <c r="L14" s="1"/>
      <c r="N14" s="1"/>
      <c r="O14" s="1">
        <v>43344</v>
      </c>
      <c r="U14" s="1"/>
    </row>
    <row r="15" spans="1:23" hidden="1" outlineLevel="1" x14ac:dyDescent="0.25">
      <c r="A15">
        <v>2</v>
      </c>
      <c r="G15" s="14" t="s">
        <v>98</v>
      </c>
      <c r="H15" s="14"/>
      <c r="I15" s="14"/>
      <c r="J15" s="18"/>
      <c r="K15" s="14"/>
      <c r="L15" s="1"/>
      <c r="N15" s="1"/>
      <c r="U15" s="1"/>
    </row>
    <row r="16" spans="1:23" hidden="1" outlineLevel="1" x14ac:dyDescent="0.25">
      <c r="A16">
        <v>2</v>
      </c>
      <c r="G16" s="14"/>
      <c r="H16" s="14"/>
      <c r="I16" s="14"/>
      <c r="J16" s="18"/>
      <c r="K16" s="14"/>
      <c r="L16" s="1"/>
      <c r="N16" s="1"/>
      <c r="U16" s="1"/>
    </row>
    <row r="17" spans="1:23" hidden="1" collapsed="1" x14ac:dyDescent="0.25">
      <c r="A17">
        <v>2</v>
      </c>
      <c r="G17" s="14"/>
      <c r="H17" s="14"/>
      <c r="I17" s="14"/>
      <c r="J17" s="18"/>
      <c r="K17" s="14"/>
      <c r="L17" s="1"/>
      <c r="N17" s="1"/>
    </row>
    <row r="18" spans="1:23" s="9" customFormat="1" ht="15.75" x14ac:dyDescent="0.25">
      <c r="A18" s="9">
        <v>1</v>
      </c>
      <c r="B18" s="6" t="s">
        <v>1</v>
      </c>
      <c r="C18" s="7">
        <v>3</v>
      </c>
      <c r="D18" s="6"/>
      <c r="E18" s="13">
        <f t="shared" ref="E18:W18" si="1">SUM(E19:E59)</f>
        <v>562500</v>
      </c>
      <c r="F18" s="13">
        <f t="shared" si="1"/>
        <v>731815</v>
      </c>
      <c r="G18" s="23">
        <f t="shared" si="1"/>
        <v>3655132</v>
      </c>
      <c r="H18" s="23">
        <f t="shared" si="1"/>
        <v>1610000</v>
      </c>
      <c r="I18" s="23">
        <f t="shared" si="1"/>
        <v>0</v>
      </c>
      <c r="J18" s="23">
        <f t="shared" si="1"/>
        <v>0</v>
      </c>
      <c r="K18" s="23">
        <f t="shared" si="1"/>
        <v>0</v>
      </c>
      <c r="L18" s="27">
        <f t="shared" si="1"/>
        <v>0</v>
      </c>
      <c r="M18" s="8">
        <f t="shared" si="1"/>
        <v>0</v>
      </c>
      <c r="N18" s="35">
        <f t="shared" si="1"/>
        <v>0</v>
      </c>
      <c r="O18" s="8">
        <f t="shared" si="1"/>
        <v>0</v>
      </c>
      <c r="P18" s="22">
        <f t="shared" si="1"/>
        <v>0</v>
      </c>
      <c r="Q18" s="8">
        <f t="shared" si="1"/>
        <v>0</v>
      </c>
      <c r="R18" s="8">
        <f t="shared" si="1"/>
        <v>0</v>
      </c>
      <c r="S18" s="8">
        <f t="shared" si="1"/>
        <v>0</v>
      </c>
      <c r="T18" s="8">
        <f t="shared" si="1"/>
        <v>0</v>
      </c>
      <c r="U18" s="8">
        <f t="shared" si="1"/>
        <v>0</v>
      </c>
      <c r="V18" s="8">
        <f t="shared" si="1"/>
        <v>0</v>
      </c>
      <c r="W18" s="8">
        <f t="shared" si="1"/>
        <v>0</v>
      </c>
    </row>
    <row r="19" spans="1:23" hidden="1" outlineLevel="1" x14ac:dyDescent="0.25">
      <c r="A19">
        <v>2</v>
      </c>
      <c r="B19" t="s">
        <v>6</v>
      </c>
      <c r="E19" s="14">
        <v>562500</v>
      </c>
      <c r="G19" s="14"/>
      <c r="H19" s="14"/>
      <c r="I19" s="14"/>
      <c r="J19" s="18"/>
      <c r="K19" s="14"/>
      <c r="L19" s="1"/>
      <c r="N19" s="1"/>
    </row>
    <row r="20" spans="1:23" hidden="1" outlineLevel="1" x14ac:dyDescent="0.25">
      <c r="A20">
        <v>2</v>
      </c>
      <c r="B20" t="s">
        <v>7</v>
      </c>
      <c r="F20" s="14">
        <v>731815</v>
      </c>
      <c r="G20" s="14"/>
      <c r="H20" s="14"/>
      <c r="I20" s="14"/>
      <c r="J20" s="18"/>
      <c r="K20" s="14"/>
      <c r="L20" s="1"/>
      <c r="N20" s="1"/>
    </row>
    <row r="21" spans="1:23" hidden="1" outlineLevel="1" x14ac:dyDescent="0.25">
      <c r="A21">
        <v>2</v>
      </c>
      <c r="B21" t="s">
        <v>8</v>
      </c>
      <c r="G21" s="14">
        <v>500000</v>
      </c>
      <c r="H21" s="14"/>
      <c r="I21" s="14"/>
      <c r="J21" s="18"/>
      <c r="K21" s="14"/>
      <c r="L21" s="1"/>
      <c r="N21" s="1"/>
    </row>
    <row r="22" spans="1:23" hidden="1" outlineLevel="1" x14ac:dyDescent="0.25">
      <c r="A22">
        <v>2</v>
      </c>
      <c r="B22" t="s">
        <v>9</v>
      </c>
      <c r="G22" s="14">
        <v>500000</v>
      </c>
      <c r="H22" s="14"/>
      <c r="I22" s="14"/>
      <c r="J22" s="18"/>
      <c r="K22" s="14"/>
      <c r="L22" s="1"/>
      <c r="N22" s="1"/>
    </row>
    <row r="23" spans="1:23" hidden="1" outlineLevel="1" x14ac:dyDescent="0.25">
      <c r="A23">
        <v>2</v>
      </c>
      <c r="B23" t="s">
        <v>10</v>
      </c>
      <c r="G23" s="14">
        <v>500000</v>
      </c>
      <c r="H23" s="14"/>
      <c r="I23" s="14"/>
      <c r="J23" s="18"/>
      <c r="K23" s="14"/>
      <c r="L23" s="1"/>
      <c r="N23" s="1"/>
    </row>
    <row r="24" spans="1:23" hidden="1" outlineLevel="1" x14ac:dyDescent="0.25">
      <c r="A24">
        <v>2</v>
      </c>
      <c r="B24" t="s">
        <v>11</v>
      </c>
      <c r="G24" s="14">
        <v>500000</v>
      </c>
      <c r="H24" s="14"/>
      <c r="I24" s="14"/>
      <c r="J24" s="18"/>
      <c r="K24" s="14"/>
      <c r="L24" s="1"/>
      <c r="N24" s="1"/>
    </row>
    <row r="25" spans="1:23" hidden="1" outlineLevel="1" x14ac:dyDescent="0.25">
      <c r="A25">
        <v>2</v>
      </c>
      <c r="B25" t="s">
        <v>12</v>
      </c>
      <c r="G25" s="14">
        <v>500000</v>
      </c>
      <c r="H25" s="14"/>
      <c r="I25" s="14"/>
      <c r="J25" s="18"/>
      <c r="K25" s="14"/>
      <c r="L25" s="1"/>
      <c r="N25" s="1"/>
    </row>
    <row r="26" spans="1:23" hidden="1" outlineLevel="1" x14ac:dyDescent="0.25">
      <c r="A26">
        <v>2</v>
      </c>
      <c r="B26" t="s">
        <v>73</v>
      </c>
      <c r="G26" s="14">
        <v>75000</v>
      </c>
      <c r="H26" s="14"/>
      <c r="I26" s="14"/>
      <c r="J26" s="18"/>
      <c r="K26" s="14"/>
      <c r="L26" s="1"/>
      <c r="N26" s="1"/>
    </row>
    <row r="27" spans="1:23" hidden="1" outlineLevel="1" x14ac:dyDescent="0.25">
      <c r="A27">
        <v>2</v>
      </c>
      <c r="B27" t="s">
        <v>75</v>
      </c>
      <c r="G27" s="14">
        <v>75000</v>
      </c>
      <c r="H27" s="14"/>
      <c r="I27" s="14"/>
      <c r="J27" s="18"/>
      <c r="K27" s="14"/>
      <c r="L27" s="1"/>
      <c r="N27" s="1"/>
    </row>
    <row r="28" spans="1:23" hidden="1" outlineLevel="1" x14ac:dyDescent="0.25">
      <c r="A28">
        <v>2</v>
      </c>
      <c r="B28" t="s">
        <v>74</v>
      </c>
      <c r="G28" s="14">
        <v>75000</v>
      </c>
      <c r="H28" s="14"/>
      <c r="I28" s="14"/>
      <c r="J28" s="18"/>
      <c r="K28" s="14"/>
      <c r="L28" s="1"/>
      <c r="N28" s="1"/>
    </row>
    <row r="29" spans="1:23" hidden="1" outlineLevel="1" x14ac:dyDescent="0.25">
      <c r="A29">
        <v>2</v>
      </c>
      <c r="B29" t="s">
        <v>76</v>
      </c>
      <c r="G29" s="14">
        <v>75000</v>
      </c>
      <c r="H29" s="14"/>
      <c r="I29" s="14"/>
      <c r="J29" s="18"/>
      <c r="K29" s="14"/>
      <c r="L29" s="1"/>
      <c r="N29" s="1"/>
    </row>
    <row r="30" spans="1:23" hidden="1" outlineLevel="1" x14ac:dyDescent="0.25">
      <c r="A30">
        <v>2</v>
      </c>
      <c r="B30" t="s">
        <v>77</v>
      </c>
      <c r="G30" s="14">
        <v>75000</v>
      </c>
      <c r="H30" s="14"/>
      <c r="I30" s="14"/>
      <c r="J30" s="18"/>
      <c r="K30" s="14"/>
      <c r="L30" s="1"/>
      <c r="N30" s="1"/>
    </row>
    <row r="31" spans="1:23" hidden="1" outlineLevel="1" x14ac:dyDescent="0.25">
      <c r="A31">
        <v>2</v>
      </c>
      <c r="B31" t="s">
        <v>78</v>
      </c>
      <c r="G31" s="14">
        <v>75000</v>
      </c>
      <c r="H31" s="14"/>
      <c r="I31" s="14"/>
      <c r="J31" s="18"/>
      <c r="K31" s="14"/>
      <c r="L31" s="1"/>
      <c r="N31" s="1"/>
    </row>
    <row r="32" spans="1:23" hidden="1" outlineLevel="1" x14ac:dyDescent="0.25">
      <c r="A32">
        <v>2</v>
      </c>
      <c r="B32" t="s">
        <v>79</v>
      </c>
      <c r="G32" s="14">
        <v>75000</v>
      </c>
      <c r="H32" s="14"/>
      <c r="I32" s="14"/>
      <c r="J32" s="18"/>
      <c r="K32" s="14"/>
      <c r="L32" s="1"/>
      <c r="N32" s="1"/>
    </row>
    <row r="33" spans="1:14" hidden="1" outlineLevel="1" x14ac:dyDescent="0.25">
      <c r="A33">
        <v>2</v>
      </c>
      <c r="B33" t="s">
        <v>80</v>
      </c>
      <c r="G33" s="14">
        <v>75000</v>
      </c>
      <c r="H33" s="14"/>
      <c r="I33" s="14"/>
      <c r="J33" s="18"/>
      <c r="K33" s="14"/>
      <c r="L33" s="1"/>
      <c r="N33" s="1"/>
    </row>
    <row r="34" spans="1:14" hidden="1" outlineLevel="1" x14ac:dyDescent="0.25">
      <c r="A34">
        <v>2</v>
      </c>
      <c r="B34" t="s">
        <v>92</v>
      </c>
      <c r="G34" s="14">
        <v>67454</v>
      </c>
      <c r="H34" s="14"/>
      <c r="I34" s="14"/>
      <c r="J34" s="18"/>
      <c r="K34" s="14"/>
      <c r="L34" s="1"/>
      <c r="N34" s="1"/>
    </row>
    <row r="35" spans="1:14" hidden="1" outlineLevel="1" x14ac:dyDescent="0.25">
      <c r="A35">
        <v>2</v>
      </c>
      <c r="B35" t="s">
        <v>93</v>
      </c>
      <c r="G35" s="14">
        <v>400000</v>
      </c>
      <c r="H35" s="14"/>
      <c r="I35" s="14"/>
      <c r="J35" s="18"/>
      <c r="K35" s="14"/>
      <c r="L35" s="1"/>
      <c r="N35" s="1"/>
    </row>
    <row r="36" spans="1:14" hidden="1" outlineLevel="1" x14ac:dyDescent="0.25">
      <c r="A36">
        <v>2</v>
      </c>
      <c r="B36" t="s">
        <v>94</v>
      </c>
      <c r="G36" s="14"/>
      <c r="H36" s="14">
        <v>10000</v>
      </c>
      <c r="I36" s="14"/>
      <c r="J36" s="18"/>
      <c r="K36" s="14"/>
      <c r="L36" s="1"/>
      <c r="N36" s="1"/>
    </row>
    <row r="37" spans="1:14" hidden="1" outlineLevel="1" x14ac:dyDescent="0.25">
      <c r="A37">
        <v>2</v>
      </c>
      <c r="B37" t="s">
        <v>86</v>
      </c>
      <c r="G37" s="14">
        <v>67451</v>
      </c>
      <c r="H37" s="14"/>
      <c r="I37" s="14"/>
      <c r="J37" s="18"/>
      <c r="K37" s="14"/>
      <c r="L37" s="1"/>
      <c r="N37" s="1"/>
    </row>
    <row r="38" spans="1:14" hidden="1" outlineLevel="1" x14ac:dyDescent="0.25">
      <c r="A38">
        <v>2</v>
      </c>
      <c r="B38" t="s">
        <v>13</v>
      </c>
      <c r="G38" s="14"/>
      <c r="H38" s="14"/>
      <c r="I38" s="14"/>
      <c r="J38" s="18"/>
      <c r="K38" s="14"/>
      <c r="L38" s="1"/>
      <c r="N38" s="1"/>
    </row>
    <row r="39" spans="1:14" hidden="1" outlineLevel="1" x14ac:dyDescent="0.25">
      <c r="A39">
        <v>2</v>
      </c>
      <c r="B39" t="s">
        <v>14</v>
      </c>
      <c r="G39" s="14"/>
      <c r="H39" s="14"/>
      <c r="I39" s="14"/>
      <c r="J39" s="18"/>
      <c r="K39" s="14"/>
      <c r="L39" s="1"/>
      <c r="N39" s="1"/>
    </row>
    <row r="40" spans="1:14" hidden="1" outlineLevel="1" x14ac:dyDescent="0.25">
      <c r="A40">
        <v>2</v>
      </c>
      <c r="B40" t="s">
        <v>15</v>
      </c>
      <c r="G40" s="14"/>
      <c r="H40" s="14"/>
      <c r="I40" s="14"/>
      <c r="J40" s="18"/>
      <c r="K40" s="14"/>
      <c r="L40" s="1"/>
      <c r="N40" s="1"/>
    </row>
    <row r="41" spans="1:14" hidden="1" outlineLevel="1" x14ac:dyDescent="0.25">
      <c r="A41">
        <v>2</v>
      </c>
      <c r="B41" t="s">
        <v>16</v>
      </c>
      <c r="G41" s="14"/>
      <c r="H41" s="14"/>
      <c r="I41" s="14"/>
      <c r="J41" s="18"/>
      <c r="K41" s="14"/>
      <c r="L41" s="1"/>
      <c r="N41" s="1"/>
    </row>
    <row r="42" spans="1:14" hidden="1" outlineLevel="1" x14ac:dyDescent="0.25">
      <c r="A42">
        <v>2</v>
      </c>
      <c r="B42" t="s">
        <v>17</v>
      </c>
      <c r="G42" s="14"/>
      <c r="H42" s="14"/>
      <c r="I42" s="14"/>
      <c r="J42" s="18"/>
      <c r="K42" s="14"/>
      <c r="L42" s="1"/>
      <c r="N42" s="1"/>
    </row>
    <row r="43" spans="1:14" hidden="1" outlineLevel="1" x14ac:dyDescent="0.25">
      <c r="A43">
        <v>2</v>
      </c>
      <c r="B43" t="s">
        <v>18</v>
      </c>
      <c r="G43" s="14"/>
      <c r="H43" s="14"/>
      <c r="I43" s="14"/>
      <c r="J43" s="18"/>
      <c r="K43" s="14"/>
      <c r="L43" s="1"/>
      <c r="N43" s="1"/>
    </row>
    <row r="44" spans="1:14" hidden="1" outlineLevel="1" x14ac:dyDescent="0.25">
      <c r="A44">
        <v>2</v>
      </c>
      <c r="B44" t="s">
        <v>19</v>
      </c>
      <c r="G44" s="14"/>
      <c r="H44" s="14"/>
      <c r="I44" s="14"/>
      <c r="J44" s="18"/>
      <c r="K44" s="14"/>
      <c r="L44" s="1"/>
      <c r="N44" s="1"/>
    </row>
    <row r="45" spans="1:14" hidden="1" outlineLevel="1" x14ac:dyDescent="0.25">
      <c r="A45">
        <v>2</v>
      </c>
      <c r="B45" t="s">
        <v>20</v>
      </c>
      <c r="G45" s="14"/>
      <c r="H45" s="14"/>
      <c r="I45" s="14"/>
      <c r="J45" s="18"/>
      <c r="K45" s="14"/>
      <c r="L45" s="1"/>
      <c r="N45" s="1"/>
    </row>
    <row r="46" spans="1:14" hidden="1" outlineLevel="1" x14ac:dyDescent="0.25">
      <c r="A46">
        <v>2</v>
      </c>
      <c r="B46" t="s">
        <v>21</v>
      </c>
      <c r="G46" s="14"/>
      <c r="H46" s="14"/>
      <c r="I46" s="14"/>
      <c r="J46" s="18"/>
      <c r="K46" s="14"/>
      <c r="L46" s="1"/>
      <c r="N46" s="1"/>
    </row>
    <row r="47" spans="1:14" hidden="1" outlineLevel="1" x14ac:dyDescent="0.25">
      <c r="A47">
        <v>2</v>
      </c>
      <c r="B47" t="s">
        <v>22</v>
      </c>
      <c r="G47" s="14"/>
      <c r="H47" s="14"/>
      <c r="I47" s="14"/>
      <c r="J47" s="18"/>
      <c r="K47" s="14"/>
      <c r="L47" s="1"/>
      <c r="N47" s="1"/>
    </row>
    <row r="48" spans="1:14" hidden="1" outlineLevel="1" x14ac:dyDescent="0.25">
      <c r="A48">
        <v>2</v>
      </c>
      <c r="B48" t="s">
        <v>23</v>
      </c>
      <c r="G48" s="14"/>
      <c r="H48" s="14"/>
      <c r="I48" s="14"/>
      <c r="J48" s="18"/>
      <c r="K48" s="14"/>
      <c r="L48" s="1"/>
      <c r="N48" s="1"/>
    </row>
    <row r="49" spans="1:23" hidden="1" outlineLevel="1" x14ac:dyDescent="0.25">
      <c r="A49">
        <v>2</v>
      </c>
      <c r="B49" t="s">
        <v>24</v>
      </c>
      <c r="G49" s="14"/>
      <c r="H49" s="14"/>
      <c r="I49" s="14"/>
      <c r="J49" s="18"/>
      <c r="K49" s="14"/>
      <c r="L49" s="1"/>
      <c r="N49" s="1"/>
    </row>
    <row r="50" spans="1:23" hidden="1" outlineLevel="1" x14ac:dyDescent="0.25">
      <c r="A50">
        <v>2</v>
      </c>
      <c r="B50" t="s">
        <v>25</v>
      </c>
      <c r="G50" s="14"/>
      <c r="H50" s="14"/>
      <c r="I50" s="14"/>
      <c r="J50" s="18"/>
      <c r="K50" s="14"/>
      <c r="L50" s="1"/>
      <c r="N50" s="1"/>
      <c r="T50" s="1"/>
    </row>
    <row r="51" spans="1:23" hidden="1" outlineLevel="1" x14ac:dyDescent="0.25">
      <c r="A51">
        <v>2</v>
      </c>
      <c r="B51" t="s">
        <v>26</v>
      </c>
      <c r="G51" s="14"/>
      <c r="H51" s="14"/>
      <c r="I51" s="14"/>
      <c r="J51" s="18"/>
      <c r="K51" s="14"/>
      <c r="L51" s="1"/>
      <c r="N51" s="1"/>
      <c r="T51" s="1"/>
    </row>
    <row r="52" spans="1:23" hidden="1" outlineLevel="1" x14ac:dyDescent="0.25">
      <c r="A52">
        <v>2</v>
      </c>
      <c r="B52" t="s">
        <v>27</v>
      </c>
      <c r="G52" s="14"/>
      <c r="H52" s="14"/>
      <c r="I52" s="14"/>
      <c r="J52" s="18"/>
      <c r="K52" s="14"/>
      <c r="L52" s="1"/>
      <c r="N52" s="1"/>
      <c r="T52" s="1"/>
    </row>
    <row r="53" spans="1:23" hidden="1" outlineLevel="1" x14ac:dyDescent="0.25">
      <c r="A53">
        <v>2</v>
      </c>
      <c r="B53" t="s">
        <v>28</v>
      </c>
      <c r="G53" s="14"/>
      <c r="H53" s="14"/>
      <c r="I53" s="14"/>
      <c r="J53" s="18"/>
      <c r="K53" s="14"/>
      <c r="L53" s="1"/>
      <c r="N53" s="1"/>
      <c r="T53" s="1"/>
    </row>
    <row r="54" spans="1:23" hidden="1" outlineLevel="1" x14ac:dyDescent="0.25">
      <c r="A54">
        <v>2</v>
      </c>
      <c r="B54" t="s">
        <v>29</v>
      </c>
      <c r="G54" s="14">
        <v>20227</v>
      </c>
      <c r="H54" s="14"/>
      <c r="I54" s="14"/>
      <c r="J54" s="18"/>
      <c r="K54" s="14"/>
      <c r="L54" s="1"/>
      <c r="N54" s="1"/>
    </row>
    <row r="55" spans="1:23" hidden="1" outlineLevel="1" x14ac:dyDescent="0.25">
      <c r="A55">
        <v>2</v>
      </c>
      <c r="B55" t="s">
        <v>87</v>
      </c>
      <c r="G55" s="14"/>
      <c r="H55" s="14">
        <v>1600000</v>
      </c>
      <c r="I55" s="14"/>
      <c r="J55" s="18"/>
      <c r="K55" s="14"/>
      <c r="L55" s="1"/>
      <c r="N55" s="1"/>
    </row>
    <row r="56" spans="1:23" hidden="1" outlineLevel="1" x14ac:dyDescent="0.25">
      <c r="A56">
        <v>2</v>
      </c>
      <c r="G56" s="14"/>
      <c r="H56" s="14"/>
      <c r="I56" s="14"/>
      <c r="J56" s="18"/>
      <c r="K56" s="14"/>
      <c r="L56" s="1"/>
      <c r="N56" s="1"/>
    </row>
    <row r="57" spans="1:23" hidden="1" outlineLevel="1" x14ac:dyDescent="0.25">
      <c r="A57">
        <v>2</v>
      </c>
      <c r="G57" s="14"/>
      <c r="H57" s="14"/>
      <c r="I57" s="14"/>
      <c r="J57" s="18"/>
      <c r="K57" s="14"/>
      <c r="L57" s="1"/>
      <c r="N57" s="1"/>
    </row>
    <row r="58" spans="1:23" hidden="1" outlineLevel="1" x14ac:dyDescent="0.25">
      <c r="A58">
        <v>2</v>
      </c>
      <c r="G58" s="14"/>
      <c r="H58" s="14"/>
      <c r="I58" s="14"/>
      <c r="J58" s="18"/>
      <c r="K58" s="14"/>
      <c r="L58" s="1"/>
      <c r="N58" s="1"/>
    </row>
    <row r="59" spans="1:23" hidden="1" outlineLevel="1" x14ac:dyDescent="0.25">
      <c r="A59">
        <v>2</v>
      </c>
      <c r="G59" s="14"/>
      <c r="H59" s="14"/>
      <c r="I59" s="14"/>
      <c r="J59" s="18"/>
      <c r="K59" s="14"/>
      <c r="L59" s="1"/>
      <c r="N59" s="1"/>
    </row>
    <row r="60" spans="1:23" hidden="1" collapsed="1" x14ac:dyDescent="0.25">
      <c r="A60">
        <v>2</v>
      </c>
      <c r="G60" s="14"/>
      <c r="H60" s="14"/>
      <c r="I60" s="14"/>
      <c r="J60" s="18"/>
      <c r="K60" s="14"/>
      <c r="L60" s="1"/>
      <c r="N60" s="1"/>
    </row>
    <row r="61" spans="1:23" s="9" customFormat="1" ht="15.75" x14ac:dyDescent="0.25">
      <c r="A61" s="9">
        <v>1</v>
      </c>
      <c r="B61" s="6" t="s">
        <v>2</v>
      </c>
      <c r="C61" s="7">
        <v>2</v>
      </c>
      <c r="D61" s="9" t="s">
        <v>118</v>
      </c>
      <c r="E61" s="13">
        <f t="shared" ref="E61:W61" si="2">SUM(E62:E72)</f>
        <v>10000</v>
      </c>
      <c r="F61" s="13">
        <f t="shared" si="2"/>
        <v>10000</v>
      </c>
      <c r="G61" s="23">
        <f t="shared" si="2"/>
        <v>10000</v>
      </c>
      <c r="H61" s="23">
        <f t="shared" si="2"/>
        <v>26000</v>
      </c>
      <c r="I61" s="23">
        <f t="shared" si="2"/>
        <v>10000</v>
      </c>
      <c r="J61" s="23">
        <f t="shared" si="2"/>
        <v>25500</v>
      </c>
      <c r="K61" s="23">
        <f t="shared" si="2"/>
        <v>8995</v>
      </c>
      <c r="L61" s="27">
        <f t="shared" si="2"/>
        <v>15323</v>
      </c>
      <c r="M61" s="8">
        <f t="shared" si="2"/>
        <v>7896</v>
      </c>
      <c r="N61" s="8">
        <f t="shared" si="2"/>
        <v>6936</v>
      </c>
      <c r="O61" s="8">
        <f t="shared" si="2"/>
        <v>8970</v>
      </c>
      <c r="P61" s="22">
        <f t="shared" si="2"/>
        <v>4091</v>
      </c>
      <c r="Q61" s="8">
        <f t="shared" si="2"/>
        <v>21000</v>
      </c>
      <c r="R61" s="8">
        <f t="shared" si="2"/>
        <v>10000</v>
      </c>
      <c r="S61" s="8">
        <f t="shared" si="2"/>
        <v>10000</v>
      </c>
      <c r="T61" s="8">
        <f t="shared" si="2"/>
        <v>26000</v>
      </c>
      <c r="U61" s="8">
        <f t="shared" si="2"/>
        <v>10000</v>
      </c>
      <c r="V61" s="8">
        <f t="shared" si="2"/>
        <v>10000</v>
      </c>
      <c r="W61" s="8">
        <f t="shared" si="2"/>
        <v>10000</v>
      </c>
    </row>
    <row r="62" spans="1:23" hidden="1" outlineLevel="1" x14ac:dyDescent="0.25">
      <c r="A62">
        <v>2</v>
      </c>
      <c r="B62" t="s">
        <v>30</v>
      </c>
      <c r="D62" t="s">
        <v>116</v>
      </c>
      <c r="E62" s="14">
        <v>10000</v>
      </c>
      <c r="F62" s="14">
        <v>10000</v>
      </c>
      <c r="G62" s="14">
        <v>10000</v>
      </c>
      <c r="H62" s="14">
        <v>10000</v>
      </c>
      <c r="I62" s="14">
        <v>10000</v>
      </c>
      <c r="J62" s="18">
        <v>16200</v>
      </c>
      <c r="K62" s="14">
        <v>8995</v>
      </c>
      <c r="L62" s="1">
        <v>15323</v>
      </c>
      <c r="M62" s="1">
        <v>7896</v>
      </c>
      <c r="N62" s="1">
        <v>6936</v>
      </c>
      <c r="P62" s="17">
        <v>4091</v>
      </c>
      <c r="Q62" s="1">
        <v>10000</v>
      </c>
      <c r="R62" s="1">
        <v>10000</v>
      </c>
      <c r="S62" s="1">
        <v>10000</v>
      </c>
      <c r="T62" s="1">
        <v>10000</v>
      </c>
      <c r="U62" s="1">
        <v>10000</v>
      </c>
      <c r="V62" s="1">
        <v>10000</v>
      </c>
      <c r="W62" s="1">
        <v>10000</v>
      </c>
    </row>
    <row r="63" spans="1:23" hidden="1" outlineLevel="1" x14ac:dyDescent="0.25">
      <c r="A63">
        <v>2</v>
      </c>
      <c r="B63" t="s">
        <v>31</v>
      </c>
      <c r="G63" s="14"/>
      <c r="H63" s="14"/>
      <c r="I63" s="14"/>
      <c r="J63" s="18"/>
      <c r="K63" s="14"/>
      <c r="L63" s="1"/>
      <c r="N63" s="1"/>
    </row>
    <row r="64" spans="1:23" hidden="1" outlineLevel="1" x14ac:dyDescent="0.25">
      <c r="A64">
        <v>2</v>
      </c>
      <c r="B64" t="s">
        <v>34</v>
      </c>
      <c r="G64" s="14"/>
      <c r="H64" s="14"/>
      <c r="I64" s="14"/>
      <c r="J64" s="18">
        <v>5000</v>
      </c>
      <c r="K64" s="14"/>
      <c r="L64" s="1"/>
      <c r="N64" s="1"/>
    </row>
    <row r="65" spans="1:23" hidden="1" outlineLevel="1" x14ac:dyDescent="0.25">
      <c r="A65">
        <v>2</v>
      </c>
      <c r="B65" t="s">
        <v>32</v>
      </c>
      <c r="G65" s="14"/>
      <c r="H65" s="14">
        <v>1000</v>
      </c>
      <c r="I65" s="14"/>
      <c r="J65" s="18"/>
      <c r="K65" s="14"/>
      <c r="L65" s="1"/>
      <c r="N65" s="1"/>
      <c r="Q65" s="1">
        <v>1000</v>
      </c>
      <c r="S65"/>
      <c r="T65" s="1">
        <v>1000</v>
      </c>
    </row>
    <row r="66" spans="1:23" hidden="1" outlineLevel="1" x14ac:dyDescent="0.25">
      <c r="A66">
        <v>2</v>
      </c>
      <c r="B66" t="s">
        <v>97</v>
      </c>
      <c r="G66" s="14"/>
      <c r="H66" s="14">
        <v>5000</v>
      </c>
      <c r="I66" s="14"/>
      <c r="J66" s="18"/>
      <c r="K66" s="14"/>
      <c r="L66" s="1"/>
      <c r="N66" s="1"/>
      <c r="S66"/>
      <c r="T66" s="1">
        <v>5000</v>
      </c>
    </row>
    <row r="67" spans="1:23" hidden="1" outlineLevel="1" x14ac:dyDescent="0.25">
      <c r="A67">
        <v>2</v>
      </c>
      <c r="B67" t="s">
        <v>96</v>
      </c>
      <c r="G67" s="14"/>
      <c r="H67" s="14">
        <v>10000</v>
      </c>
      <c r="I67" s="14"/>
      <c r="J67" s="18">
        <v>4300</v>
      </c>
      <c r="K67" s="14"/>
      <c r="L67" s="1"/>
      <c r="N67" s="1"/>
      <c r="O67" s="1">
        <v>8970</v>
      </c>
      <c r="Q67" s="1">
        <v>10000</v>
      </c>
      <c r="T67" s="1">
        <v>10000</v>
      </c>
    </row>
    <row r="68" spans="1:23" hidden="1" outlineLevel="1" x14ac:dyDescent="0.25">
      <c r="A68">
        <v>2</v>
      </c>
      <c r="G68" s="14"/>
      <c r="H68" s="14"/>
      <c r="I68" s="14"/>
      <c r="J68" s="18"/>
      <c r="K68" s="14"/>
      <c r="L68" s="1"/>
      <c r="N68" s="1"/>
    </row>
    <row r="69" spans="1:23" hidden="1" outlineLevel="1" x14ac:dyDescent="0.25">
      <c r="A69">
        <v>2</v>
      </c>
      <c r="G69" s="14"/>
      <c r="H69" s="14"/>
      <c r="I69" s="14"/>
      <c r="J69" s="18"/>
      <c r="K69" s="14"/>
      <c r="L69" s="1"/>
      <c r="N69" s="1"/>
    </row>
    <row r="70" spans="1:23" hidden="1" outlineLevel="1" x14ac:dyDescent="0.25">
      <c r="A70">
        <v>2</v>
      </c>
      <c r="G70" s="14"/>
      <c r="H70" s="14"/>
      <c r="I70" s="14"/>
      <c r="J70" s="18"/>
      <c r="K70" s="14"/>
      <c r="L70" s="1"/>
      <c r="N70" s="1"/>
    </row>
    <row r="71" spans="1:23" hidden="1" outlineLevel="1" x14ac:dyDescent="0.25">
      <c r="A71">
        <v>2</v>
      </c>
      <c r="G71" s="14"/>
      <c r="H71" s="14"/>
      <c r="I71" s="14"/>
      <c r="J71" s="18"/>
      <c r="K71" s="14"/>
      <c r="L71" s="1"/>
      <c r="N71" s="1"/>
    </row>
    <row r="72" spans="1:23" hidden="1" outlineLevel="1" x14ac:dyDescent="0.25">
      <c r="A72">
        <v>2</v>
      </c>
      <c r="G72" s="14"/>
      <c r="H72" s="14"/>
      <c r="I72" s="14"/>
      <c r="J72" s="18"/>
      <c r="K72" s="14"/>
      <c r="L72" s="1"/>
      <c r="N72" s="1"/>
    </row>
    <row r="73" spans="1:23" hidden="1" collapsed="1" x14ac:dyDescent="0.25">
      <c r="A73">
        <v>2</v>
      </c>
      <c r="G73" s="14"/>
      <c r="H73" s="14"/>
      <c r="I73" s="14"/>
      <c r="J73" s="18"/>
      <c r="K73" s="14"/>
      <c r="L73" s="1"/>
      <c r="N73" s="1"/>
    </row>
    <row r="74" spans="1:23" s="9" customFormat="1" ht="15.75" x14ac:dyDescent="0.25">
      <c r="A74" s="9">
        <v>1</v>
      </c>
      <c r="B74" s="6" t="s">
        <v>83</v>
      </c>
      <c r="C74" s="7">
        <v>2</v>
      </c>
      <c r="D74"/>
      <c r="E74" s="13">
        <f t="shared" ref="E74:W74" si="3">SUM(E75:E82)</f>
        <v>0</v>
      </c>
      <c r="F74" s="13">
        <f t="shared" si="3"/>
        <v>0</v>
      </c>
      <c r="G74" s="23">
        <f t="shared" si="3"/>
        <v>0</v>
      </c>
      <c r="H74" s="23">
        <f t="shared" si="3"/>
        <v>15000</v>
      </c>
      <c r="I74" s="23">
        <f t="shared" si="3"/>
        <v>0</v>
      </c>
      <c r="J74" s="23">
        <f t="shared" si="3"/>
        <v>0</v>
      </c>
      <c r="K74" s="23">
        <f t="shared" si="3"/>
        <v>5450</v>
      </c>
      <c r="L74" s="27">
        <f t="shared" si="3"/>
        <v>0</v>
      </c>
      <c r="M74" s="8">
        <f t="shared" si="3"/>
        <v>0</v>
      </c>
      <c r="N74" s="35">
        <f t="shared" si="3"/>
        <v>0</v>
      </c>
      <c r="O74" s="8">
        <f t="shared" si="3"/>
        <v>0</v>
      </c>
      <c r="P74" s="22">
        <f t="shared" si="3"/>
        <v>0</v>
      </c>
      <c r="Q74" s="8">
        <f t="shared" si="3"/>
        <v>0</v>
      </c>
      <c r="R74" s="8">
        <f t="shared" si="3"/>
        <v>15000</v>
      </c>
      <c r="S74" s="8">
        <f t="shared" si="3"/>
        <v>0</v>
      </c>
      <c r="T74" s="8">
        <f t="shared" si="3"/>
        <v>0</v>
      </c>
      <c r="U74" s="8">
        <f t="shared" si="3"/>
        <v>0</v>
      </c>
      <c r="V74" s="8">
        <f t="shared" si="3"/>
        <v>0</v>
      </c>
      <c r="W74" s="8">
        <f t="shared" si="3"/>
        <v>15000</v>
      </c>
    </row>
    <row r="75" spans="1:23" hidden="1" outlineLevel="1" x14ac:dyDescent="0.25">
      <c r="A75">
        <v>2</v>
      </c>
      <c r="B75" t="s">
        <v>84</v>
      </c>
      <c r="G75" s="14"/>
      <c r="H75" s="14"/>
      <c r="I75" s="14"/>
      <c r="J75" s="18"/>
      <c r="K75" s="14"/>
      <c r="L75" s="1"/>
      <c r="N75" s="1"/>
    </row>
    <row r="76" spans="1:23" hidden="1" outlineLevel="1" x14ac:dyDescent="0.25">
      <c r="A76">
        <v>2</v>
      </c>
      <c r="B76" t="s">
        <v>85</v>
      </c>
      <c r="G76" s="14"/>
      <c r="H76" s="14">
        <v>5000</v>
      </c>
      <c r="I76" s="14"/>
      <c r="J76" s="18"/>
      <c r="K76" s="14"/>
      <c r="L76" s="1"/>
      <c r="N76" s="1"/>
      <c r="R76" s="1">
        <v>5000</v>
      </c>
      <c r="W76">
        <v>5000</v>
      </c>
    </row>
    <row r="77" spans="1:23" hidden="1" outlineLevel="1" x14ac:dyDescent="0.25">
      <c r="A77">
        <v>2</v>
      </c>
      <c r="B77" t="s">
        <v>95</v>
      </c>
      <c r="G77" s="14"/>
      <c r="H77" s="14">
        <v>10000</v>
      </c>
      <c r="I77" s="14"/>
      <c r="J77" s="18"/>
      <c r="K77" s="14"/>
      <c r="L77" s="1"/>
      <c r="N77" s="1"/>
      <c r="R77" s="1">
        <v>10000</v>
      </c>
      <c r="W77">
        <v>10000</v>
      </c>
    </row>
    <row r="78" spans="1:23" hidden="1" outlineLevel="1" x14ac:dyDescent="0.25">
      <c r="A78">
        <v>2</v>
      </c>
      <c r="B78" t="s">
        <v>105</v>
      </c>
      <c r="G78" s="14"/>
      <c r="H78" s="14"/>
      <c r="I78" s="14"/>
      <c r="J78" s="18"/>
      <c r="K78" s="14">
        <v>5450</v>
      </c>
      <c r="L78" s="1"/>
      <c r="N78" s="1"/>
    </row>
    <row r="79" spans="1:23" hidden="1" outlineLevel="1" x14ac:dyDescent="0.25">
      <c r="A79">
        <v>2</v>
      </c>
      <c r="G79" s="14"/>
      <c r="H79" s="14"/>
      <c r="I79" s="14"/>
      <c r="J79" s="18"/>
      <c r="K79" s="14"/>
      <c r="L79" s="1"/>
      <c r="N79" s="1"/>
    </row>
    <row r="80" spans="1:23" hidden="1" outlineLevel="1" x14ac:dyDescent="0.25">
      <c r="A80">
        <v>2</v>
      </c>
      <c r="G80" s="14"/>
      <c r="H80" s="14"/>
      <c r="I80" s="14"/>
      <c r="J80" s="18"/>
      <c r="K80" s="14"/>
      <c r="L80" s="1"/>
      <c r="N80" s="1"/>
    </row>
    <row r="81" spans="1:23" hidden="1" outlineLevel="1" x14ac:dyDescent="0.25">
      <c r="A81">
        <v>2</v>
      </c>
      <c r="G81" s="14"/>
      <c r="H81" s="14"/>
      <c r="I81" s="14"/>
      <c r="J81" s="18"/>
      <c r="K81" s="14"/>
      <c r="L81" s="1"/>
      <c r="N81" s="1"/>
    </row>
    <row r="82" spans="1:23" hidden="1" collapsed="1" x14ac:dyDescent="0.25">
      <c r="A82">
        <v>2</v>
      </c>
      <c r="G82" s="14"/>
      <c r="H82" s="14"/>
      <c r="I82" s="14"/>
      <c r="J82" s="18"/>
      <c r="K82" s="14"/>
      <c r="L82" s="1"/>
      <c r="N82" s="1"/>
    </row>
    <row r="83" spans="1:23" s="9" customFormat="1" ht="15.75" x14ac:dyDescent="0.25">
      <c r="A83" s="9">
        <v>1</v>
      </c>
      <c r="B83" s="6" t="s">
        <v>3</v>
      </c>
      <c r="C83" s="7">
        <v>3</v>
      </c>
      <c r="E83" s="13">
        <f>SUM(E84:E90)</f>
        <v>10000</v>
      </c>
      <c r="F83" s="13">
        <f>SUM(F84:F90)</f>
        <v>1000</v>
      </c>
      <c r="G83" s="23">
        <f>SUM(G84:G90)</f>
        <v>11000</v>
      </c>
      <c r="H83" s="23">
        <f t="shared" ref="H83:W83" si="4">SUM(H84:H90)</f>
        <v>1000</v>
      </c>
      <c r="I83" s="23">
        <f t="shared" si="4"/>
        <v>11000</v>
      </c>
      <c r="J83" s="23">
        <f t="shared" si="4"/>
        <v>0</v>
      </c>
      <c r="K83" s="23">
        <f t="shared" si="4"/>
        <v>5000</v>
      </c>
      <c r="L83" s="27">
        <f t="shared" si="4"/>
        <v>0</v>
      </c>
      <c r="M83" s="8">
        <f t="shared" si="4"/>
        <v>2250</v>
      </c>
      <c r="N83" s="8">
        <f t="shared" si="4"/>
        <v>5763</v>
      </c>
      <c r="O83" s="8">
        <f t="shared" si="4"/>
        <v>0</v>
      </c>
      <c r="P83" s="22">
        <f t="shared" si="4"/>
        <v>0</v>
      </c>
      <c r="Q83" s="8">
        <f t="shared" si="4"/>
        <v>11000</v>
      </c>
      <c r="R83" s="8">
        <f t="shared" si="4"/>
        <v>1000</v>
      </c>
      <c r="S83" s="8">
        <f t="shared" si="4"/>
        <v>11000</v>
      </c>
      <c r="T83" s="8">
        <f t="shared" si="4"/>
        <v>1000</v>
      </c>
      <c r="U83" s="8">
        <f t="shared" si="4"/>
        <v>11000</v>
      </c>
      <c r="V83" s="8">
        <f t="shared" si="4"/>
        <v>1000</v>
      </c>
      <c r="W83" s="8">
        <f t="shared" si="4"/>
        <v>11000</v>
      </c>
    </row>
    <row r="84" spans="1:23" hidden="1" outlineLevel="1" x14ac:dyDescent="0.25">
      <c r="A84">
        <v>2</v>
      </c>
      <c r="B84" t="s">
        <v>35</v>
      </c>
      <c r="F84" s="14">
        <v>1000</v>
      </c>
      <c r="G84" s="14">
        <v>1000</v>
      </c>
      <c r="H84" s="14">
        <v>1000</v>
      </c>
      <c r="I84" s="14">
        <v>1000</v>
      </c>
      <c r="J84" s="18"/>
      <c r="K84" s="14"/>
      <c r="L84" s="1"/>
      <c r="M84" s="1">
        <v>2250</v>
      </c>
      <c r="N84" s="1">
        <v>5763</v>
      </c>
      <c r="Q84" s="1">
        <v>1000</v>
      </c>
      <c r="R84" s="1">
        <v>1000</v>
      </c>
      <c r="S84" s="1">
        <v>1000</v>
      </c>
      <c r="T84" s="1">
        <v>1000</v>
      </c>
      <c r="U84" s="1">
        <v>1000</v>
      </c>
      <c r="V84" s="1">
        <v>1000</v>
      </c>
      <c r="W84" s="1">
        <v>1000</v>
      </c>
    </row>
    <row r="85" spans="1:23" hidden="1" outlineLevel="1" x14ac:dyDescent="0.25">
      <c r="A85">
        <v>2</v>
      </c>
      <c r="B85" t="s">
        <v>36</v>
      </c>
      <c r="E85" s="14">
        <v>10000</v>
      </c>
      <c r="G85" s="14">
        <v>10000</v>
      </c>
      <c r="H85" s="14"/>
      <c r="I85" s="14">
        <v>10000</v>
      </c>
      <c r="J85" s="18"/>
      <c r="K85" s="14">
        <v>5000</v>
      </c>
      <c r="L85" s="1"/>
      <c r="N85" s="1"/>
      <c r="Q85" s="1">
        <v>10000</v>
      </c>
      <c r="S85" s="1">
        <v>10000</v>
      </c>
      <c r="U85">
        <v>10000</v>
      </c>
      <c r="W85">
        <v>10000</v>
      </c>
    </row>
    <row r="86" spans="1:23" hidden="1" outlineLevel="1" x14ac:dyDescent="0.25">
      <c r="A86">
        <v>2</v>
      </c>
      <c r="G86" s="14"/>
      <c r="H86" s="14"/>
      <c r="I86" s="14"/>
      <c r="J86" s="18"/>
      <c r="K86" s="14"/>
      <c r="L86" s="1"/>
      <c r="N86" s="1"/>
    </row>
    <row r="87" spans="1:23" hidden="1" outlineLevel="1" x14ac:dyDescent="0.25">
      <c r="A87">
        <v>2</v>
      </c>
      <c r="G87" s="14"/>
      <c r="H87" s="14"/>
      <c r="I87" s="14"/>
      <c r="J87" s="18"/>
      <c r="K87" s="14"/>
      <c r="L87" s="1"/>
      <c r="N87" s="1"/>
    </row>
    <row r="88" spans="1:23" hidden="1" outlineLevel="1" x14ac:dyDescent="0.25">
      <c r="A88">
        <v>2</v>
      </c>
      <c r="G88" s="14"/>
      <c r="H88" s="14"/>
      <c r="I88" s="14"/>
      <c r="J88" s="18"/>
      <c r="K88" s="14"/>
      <c r="L88" s="1"/>
      <c r="N88" s="1"/>
    </row>
    <row r="89" spans="1:23" hidden="1" outlineLevel="1" x14ac:dyDescent="0.25">
      <c r="A89">
        <v>2</v>
      </c>
      <c r="G89" s="14"/>
      <c r="H89" s="14"/>
      <c r="I89" s="14"/>
      <c r="J89" s="18"/>
      <c r="K89" s="14"/>
      <c r="L89" s="1"/>
      <c r="N89" s="1"/>
    </row>
    <row r="90" spans="1:23" hidden="1" outlineLevel="1" x14ac:dyDescent="0.25">
      <c r="A90">
        <v>2</v>
      </c>
      <c r="G90" s="14"/>
      <c r="H90" s="14"/>
      <c r="I90" s="14"/>
      <c r="J90" s="18"/>
      <c r="K90" s="14"/>
      <c r="L90" s="1"/>
      <c r="N90" s="1"/>
    </row>
    <row r="91" spans="1:23" hidden="1" collapsed="1" x14ac:dyDescent="0.25">
      <c r="A91">
        <v>2</v>
      </c>
      <c r="G91" s="14"/>
      <c r="H91" s="14"/>
      <c r="I91" s="14"/>
      <c r="J91" s="18"/>
      <c r="K91" s="14"/>
      <c r="L91" s="1"/>
      <c r="N91" s="1"/>
    </row>
    <row r="92" spans="1:23" s="9" customFormat="1" ht="15.75" x14ac:dyDescent="0.25">
      <c r="A92" s="9">
        <v>1</v>
      </c>
      <c r="B92" s="6" t="s">
        <v>4</v>
      </c>
      <c r="C92" s="7">
        <v>3</v>
      </c>
      <c r="D92"/>
      <c r="E92" s="13">
        <f>SUM(E93:E104)</f>
        <v>0</v>
      </c>
      <c r="F92" s="13">
        <f>SUM(F93:F104)</f>
        <v>3123</v>
      </c>
      <c r="G92" s="23">
        <f>SUM(G93:G104)</f>
        <v>23500</v>
      </c>
      <c r="H92" s="23">
        <f t="shared" ref="H92:W92" si="5">SUM(H93:H104)</f>
        <v>18500</v>
      </c>
      <c r="I92" s="23">
        <f t="shared" si="5"/>
        <v>3500</v>
      </c>
      <c r="J92" s="23">
        <f t="shared" si="5"/>
        <v>3600</v>
      </c>
      <c r="K92" s="23">
        <f t="shared" si="5"/>
        <v>10824</v>
      </c>
      <c r="L92" s="27">
        <f t="shared" si="5"/>
        <v>3100</v>
      </c>
      <c r="M92" s="8">
        <f>SUM(M93:M104)</f>
        <v>40603</v>
      </c>
      <c r="N92" s="8">
        <f>SUM(N93:N104)</f>
        <v>14018</v>
      </c>
      <c r="O92" s="8">
        <f t="shared" si="5"/>
        <v>104994</v>
      </c>
      <c r="P92" s="22">
        <f t="shared" si="5"/>
        <v>0</v>
      </c>
      <c r="Q92" s="8">
        <f t="shared" si="5"/>
        <v>3500</v>
      </c>
      <c r="R92" s="8">
        <f t="shared" si="5"/>
        <v>3500</v>
      </c>
      <c r="S92" s="8">
        <f t="shared" si="5"/>
        <v>3500</v>
      </c>
      <c r="T92" s="8">
        <f t="shared" si="5"/>
        <v>3500</v>
      </c>
      <c r="U92" s="8">
        <f t="shared" si="5"/>
        <v>23500</v>
      </c>
      <c r="V92" s="8">
        <f t="shared" si="5"/>
        <v>18500</v>
      </c>
      <c r="W92" s="8">
        <f t="shared" si="5"/>
        <v>3500</v>
      </c>
    </row>
    <row r="93" spans="1:23" hidden="1" outlineLevel="1" x14ac:dyDescent="0.25">
      <c r="A93">
        <v>2</v>
      </c>
      <c r="B93" t="s">
        <v>37</v>
      </c>
      <c r="D93" t="s">
        <v>115</v>
      </c>
      <c r="G93" s="14">
        <v>1000</v>
      </c>
      <c r="H93" s="14">
        <v>1000</v>
      </c>
      <c r="I93" s="14">
        <v>1000</v>
      </c>
      <c r="J93" s="18"/>
      <c r="K93" s="14">
        <v>2780</v>
      </c>
      <c r="L93" s="1">
        <v>3100</v>
      </c>
      <c r="M93" s="1">
        <v>10400</v>
      </c>
      <c r="N93" s="1"/>
      <c r="O93" s="1">
        <v>3980</v>
      </c>
      <c r="Q93" s="1">
        <v>1000</v>
      </c>
      <c r="R93" s="1">
        <v>1000</v>
      </c>
      <c r="S93" s="1">
        <v>1000</v>
      </c>
      <c r="T93" s="1">
        <v>1000</v>
      </c>
      <c r="U93" s="1">
        <v>1000</v>
      </c>
      <c r="V93" s="1">
        <v>1000</v>
      </c>
      <c r="W93" s="1">
        <v>1000</v>
      </c>
    </row>
    <row r="94" spans="1:23" hidden="1" outlineLevel="1" x14ac:dyDescent="0.25">
      <c r="A94">
        <v>2</v>
      </c>
      <c r="B94" t="s">
        <v>106</v>
      </c>
      <c r="G94" s="14"/>
      <c r="H94" s="14"/>
      <c r="I94" s="14"/>
      <c r="J94" s="18"/>
      <c r="K94" s="14">
        <v>8044</v>
      </c>
      <c r="L94" s="1"/>
      <c r="N94" s="1"/>
      <c r="T94" s="1"/>
      <c r="U94" s="1"/>
      <c r="V94" s="1"/>
      <c r="W94" s="1"/>
    </row>
    <row r="95" spans="1:23" hidden="1" outlineLevel="1" x14ac:dyDescent="0.25">
      <c r="A95">
        <v>2</v>
      </c>
      <c r="B95" t="s">
        <v>38</v>
      </c>
      <c r="G95" s="14">
        <v>2000</v>
      </c>
      <c r="H95" s="14">
        <v>2000</v>
      </c>
      <c r="I95" s="14">
        <v>2000</v>
      </c>
      <c r="J95" s="18"/>
      <c r="K95" s="14"/>
      <c r="L95" s="1"/>
      <c r="N95" s="1"/>
      <c r="O95" s="1">
        <v>53308</v>
      </c>
      <c r="Q95" s="1">
        <v>2000</v>
      </c>
      <c r="R95" s="1">
        <v>2000</v>
      </c>
      <c r="S95" s="1">
        <v>2000</v>
      </c>
      <c r="T95" s="1">
        <v>2000</v>
      </c>
      <c r="U95" s="1">
        <v>2000</v>
      </c>
      <c r="V95" s="1">
        <v>2000</v>
      </c>
      <c r="W95" s="1">
        <v>2000</v>
      </c>
    </row>
    <row r="96" spans="1:23" hidden="1" outlineLevel="1" x14ac:dyDescent="0.25">
      <c r="A96">
        <v>2</v>
      </c>
      <c r="B96" t="s">
        <v>59</v>
      </c>
      <c r="G96" s="14">
        <v>200</v>
      </c>
      <c r="H96" s="14">
        <v>200</v>
      </c>
      <c r="I96" s="14">
        <v>200</v>
      </c>
      <c r="J96" s="18"/>
      <c r="K96" s="14"/>
      <c r="L96" s="1"/>
      <c r="N96" s="1"/>
      <c r="Q96" s="1">
        <v>200</v>
      </c>
      <c r="R96" s="1">
        <v>200</v>
      </c>
      <c r="S96" s="1">
        <v>200</v>
      </c>
      <c r="T96" s="1">
        <v>200</v>
      </c>
      <c r="U96" s="1">
        <v>200</v>
      </c>
      <c r="V96" s="1">
        <v>200</v>
      </c>
      <c r="W96" s="1">
        <v>200</v>
      </c>
    </row>
    <row r="97" spans="1:23" hidden="1" outlineLevel="1" x14ac:dyDescent="0.25">
      <c r="A97">
        <v>2</v>
      </c>
      <c r="B97" t="s">
        <v>39</v>
      </c>
      <c r="G97" s="14">
        <v>20000</v>
      </c>
      <c r="H97" s="14"/>
      <c r="I97" s="14"/>
      <c r="J97" s="18"/>
      <c r="K97" s="14"/>
      <c r="L97" s="1"/>
      <c r="N97" s="1">
        <v>2244</v>
      </c>
      <c r="U97" s="1">
        <v>20000</v>
      </c>
    </row>
    <row r="98" spans="1:23" hidden="1" outlineLevel="1" x14ac:dyDescent="0.25">
      <c r="A98">
        <v>2</v>
      </c>
      <c r="B98" t="s">
        <v>40</v>
      </c>
      <c r="G98" s="14"/>
      <c r="H98" s="14">
        <v>15000</v>
      </c>
      <c r="I98" s="14"/>
      <c r="J98" s="18"/>
      <c r="K98" s="14"/>
      <c r="L98" s="1"/>
      <c r="N98" s="1"/>
      <c r="O98" s="1">
        <v>17050</v>
      </c>
      <c r="S98"/>
      <c r="V98" s="1">
        <v>15000</v>
      </c>
    </row>
    <row r="99" spans="1:23" hidden="1" outlineLevel="1" x14ac:dyDescent="0.25">
      <c r="A99">
        <v>2</v>
      </c>
      <c r="B99" t="s">
        <v>41</v>
      </c>
      <c r="G99" s="14">
        <v>300</v>
      </c>
      <c r="H99" s="14">
        <v>300</v>
      </c>
      <c r="I99" s="14">
        <v>300</v>
      </c>
      <c r="J99" s="18"/>
      <c r="K99" s="14"/>
      <c r="L99" s="1"/>
      <c r="N99" s="1"/>
      <c r="Q99" s="1">
        <v>300</v>
      </c>
      <c r="R99" s="1">
        <v>300</v>
      </c>
      <c r="S99" s="1">
        <v>300</v>
      </c>
      <c r="T99" s="1">
        <v>300</v>
      </c>
      <c r="U99" s="1">
        <v>300</v>
      </c>
      <c r="V99" s="1">
        <v>300</v>
      </c>
      <c r="W99" s="1">
        <v>300</v>
      </c>
    </row>
    <row r="100" spans="1:23" hidden="1" outlineLevel="1" x14ac:dyDescent="0.25">
      <c r="A100">
        <v>2</v>
      </c>
      <c r="B100" t="s">
        <v>88</v>
      </c>
      <c r="F100" s="14">
        <v>3123</v>
      </c>
      <c r="G100" s="14"/>
      <c r="H100" s="14"/>
      <c r="I100" s="14"/>
      <c r="J100" s="18"/>
      <c r="K100" s="14"/>
      <c r="L100" s="1"/>
      <c r="N100" s="1"/>
      <c r="T100" s="1"/>
      <c r="U100" s="1"/>
      <c r="V100" s="1"/>
      <c r="W100" s="1"/>
    </row>
    <row r="101" spans="1:23" hidden="1" outlineLevel="1" x14ac:dyDescent="0.25">
      <c r="A101">
        <v>2</v>
      </c>
      <c r="B101" t="s">
        <v>99</v>
      </c>
      <c r="G101" s="14"/>
      <c r="H101" s="14"/>
      <c r="I101" s="14"/>
      <c r="J101" s="18">
        <v>3600</v>
      </c>
      <c r="K101" s="14"/>
      <c r="L101" s="1"/>
      <c r="N101" s="1"/>
      <c r="T101" s="1"/>
      <c r="U101" s="1"/>
      <c r="V101" s="1"/>
      <c r="W101" s="1"/>
    </row>
    <row r="102" spans="1:23" hidden="1" outlineLevel="1" x14ac:dyDescent="0.25">
      <c r="A102">
        <v>2</v>
      </c>
      <c r="B102" t="s">
        <v>113</v>
      </c>
      <c r="G102" s="14"/>
      <c r="H102" s="14"/>
      <c r="I102" s="14"/>
      <c r="J102" s="18"/>
      <c r="K102" s="14"/>
      <c r="L102" s="1"/>
      <c r="M102" s="1">
        <f>26676+3527</f>
        <v>30203</v>
      </c>
      <c r="N102" s="1">
        <v>11774</v>
      </c>
      <c r="O102" s="1">
        <v>30656</v>
      </c>
      <c r="T102" s="1"/>
      <c r="U102" s="1"/>
      <c r="V102" s="1"/>
      <c r="W102" s="1"/>
    </row>
    <row r="103" spans="1:23" hidden="1" outlineLevel="1" x14ac:dyDescent="0.25">
      <c r="A103">
        <v>2</v>
      </c>
      <c r="G103" s="14"/>
      <c r="H103" s="14"/>
      <c r="I103" s="14"/>
      <c r="J103" s="18"/>
      <c r="K103" s="14"/>
      <c r="L103" s="1"/>
      <c r="N103" s="1"/>
      <c r="T103" s="1"/>
      <c r="U103" s="1"/>
      <c r="V103" s="1"/>
      <c r="W103" s="1"/>
    </row>
    <row r="104" spans="1:23" hidden="1" outlineLevel="1" x14ac:dyDescent="0.25">
      <c r="A104">
        <v>2</v>
      </c>
      <c r="G104" s="14"/>
      <c r="H104" s="14"/>
      <c r="I104" s="14"/>
      <c r="J104" s="18"/>
      <c r="K104" s="14"/>
      <c r="L104" s="1"/>
      <c r="N104" s="1"/>
      <c r="T104" s="1"/>
      <c r="U104" s="1"/>
      <c r="V104" s="1"/>
      <c r="W104" s="1"/>
    </row>
    <row r="105" spans="1:23" hidden="1" collapsed="1" x14ac:dyDescent="0.25">
      <c r="A105">
        <v>2</v>
      </c>
      <c r="G105" s="14"/>
      <c r="H105" s="14"/>
      <c r="I105" s="14"/>
      <c r="J105" s="18"/>
      <c r="K105" s="14"/>
      <c r="L105" s="1"/>
      <c r="N105" s="1"/>
    </row>
    <row r="106" spans="1:23" s="9" customFormat="1" ht="15.75" x14ac:dyDescent="0.25">
      <c r="A106" s="9">
        <v>1</v>
      </c>
      <c r="B106" s="6" t="s">
        <v>42</v>
      </c>
      <c r="C106" s="7">
        <v>3</v>
      </c>
      <c r="D106" t="s">
        <v>119</v>
      </c>
      <c r="E106" s="13">
        <f>SUM(E107:E116)</f>
        <v>24344</v>
      </c>
      <c r="F106" s="13">
        <f>SUM(F107:F116)</f>
        <v>123104</v>
      </c>
      <c r="G106" s="23">
        <f>SUM(G107:G116)</f>
        <v>12055</v>
      </c>
      <c r="H106" s="23">
        <f t="shared" ref="H106:O106" si="6">SUM(H107:H116)</f>
        <v>2000</v>
      </c>
      <c r="I106" s="23">
        <f t="shared" si="6"/>
        <v>850000</v>
      </c>
      <c r="J106" s="23">
        <f t="shared" si="6"/>
        <v>0</v>
      </c>
      <c r="K106" s="23">
        <f t="shared" si="6"/>
        <v>45438</v>
      </c>
      <c r="L106" s="27">
        <f t="shared" si="6"/>
        <v>49623</v>
      </c>
      <c r="M106" s="27">
        <f>SUM(M107:M116)</f>
        <v>0</v>
      </c>
      <c r="N106" s="27">
        <f>SUM(N107:N116)</f>
        <v>6104</v>
      </c>
      <c r="O106" s="27">
        <f t="shared" si="6"/>
        <v>683981</v>
      </c>
      <c r="P106" s="22">
        <f t="shared" ref="P106:W106" si="7">SUM(P107:P115)</f>
        <v>33999</v>
      </c>
      <c r="Q106" s="8">
        <f t="shared" si="7"/>
        <v>2000</v>
      </c>
      <c r="R106" s="8">
        <f t="shared" si="7"/>
        <v>17000</v>
      </c>
      <c r="S106" s="8">
        <f t="shared" si="7"/>
        <v>52000</v>
      </c>
      <c r="T106" s="8">
        <f t="shared" si="7"/>
        <v>2000</v>
      </c>
      <c r="U106" s="8">
        <f t="shared" si="7"/>
        <v>2000</v>
      </c>
      <c r="V106" s="8">
        <f t="shared" si="7"/>
        <v>2000</v>
      </c>
      <c r="W106" s="8">
        <f t="shared" si="7"/>
        <v>2000</v>
      </c>
    </row>
    <row r="107" spans="1:23" hidden="1" outlineLevel="1" x14ac:dyDescent="0.25">
      <c r="A107">
        <v>2</v>
      </c>
      <c r="B107" t="s">
        <v>43</v>
      </c>
      <c r="F107" s="14">
        <v>6250</v>
      </c>
      <c r="G107" s="14"/>
      <c r="H107" s="14">
        <v>2000</v>
      </c>
      <c r="I107" s="14">
        <v>800000</v>
      </c>
      <c r="J107" s="18"/>
      <c r="K107" s="14"/>
      <c r="L107" s="1">
        <v>3373</v>
      </c>
      <c r="N107" s="1"/>
      <c r="O107" s="1">
        <v>629647</v>
      </c>
      <c r="P107" s="17">
        <v>33999</v>
      </c>
      <c r="Q107" s="1">
        <v>2000</v>
      </c>
      <c r="R107" s="1">
        <v>2000</v>
      </c>
      <c r="S107" s="1">
        <v>2000</v>
      </c>
      <c r="T107" s="1">
        <v>2000</v>
      </c>
      <c r="U107" s="1">
        <v>2000</v>
      </c>
      <c r="V107" s="1">
        <v>2000</v>
      </c>
      <c r="W107" s="1">
        <v>2000</v>
      </c>
    </row>
    <row r="108" spans="1:23" hidden="1" outlineLevel="1" x14ac:dyDescent="0.25">
      <c r="A108">
        <v>2</v>
      </c>
      <c r="B108" t="s">
        <v>44</v>
      </c>
      <c r="F108" s="16"/>
      <c r="G108" s="14">
        <v>12055</v>
      </c>
      <c r="H108" s="14"/>
      <c r="I108" s="14"/>
      <c r="J108" s="18"/>
      <c r="K108" s="14">
        <v>8438</v>
      </c>
      <c r="L108" s="1"/>
      <c r="N108" s="1"/>
      <c r="O108" s="1">
        <v>22644</v>
      </c>
    </row>
    <row r="109" spans="1:23" hidden="1" outlineLevel="1" x14ac:dyDescent="0.25">
      <c r="A109">
        <v>2</v>
      </c>
      <c r="B109" t="s">
        <v>45</v>
      </c>
      <c r="F109" s="14">
        <v>75840</v>
      </c>
      <c r="G109" s="14"/>
      <c r="H109" s="14"/>
      <c r="I109" s="14">
        <v>50000</v>
      </c>
      <c r="J109" s="18"/>
      <c r="K109" s="14"/>
      <c r="L109" s="1"/>
      <c r="N109" s="1"/>
      <c r="S109" s="1">
        <v>50000</v>
      </c>
    </row>
    <row r="110" spans="1:23" hidden="1" outlineLevel="1" x14ac:dyDescent="0.25">
      <c r="A110">
        <v>2</v>
      </c>
      <c r="B110" t="s">
        <v>46</v>
      </c>
      <c r="G110" s="14"/>
      <c r="H110" s="14"/>
      <c r="I110" s="14"/>
      <c r="J110" s="18"/>
      <c r="K110" s="14"/>
      <c r="L110" s="1"/>
      <c r="N110" s="1"/>
    </row>
    <row r="111" spans="1:23" hidden="1" outlineLevel="1" x14ac:dyDescent="0.25">
      <c r="A111">
        <v>2</v>
      </c>
      <c r="B111" t="s">
        <v>89</v>
      </c>
      <c r="E111" s="14">
        <v>24344</v>
      </c>
      <c r="F111" s="14">
        <v>41014</v>
      </c>
      <c r="G111" s="14"/>
      <c r="H111" s="14"/>
      <c r="I111" s="14"/>
      <c r="J111" s="18"/>
      <c r="K111" s="14"/>
      <c r="L111" s="1"/>
      <c r="N111" s="1"/>
    </row>
    <row r="112" spans="1:23" hidden="1" collapsed="1" x14ac:dyDescent="0.25">
      <c r="A112">
        <v>2</v>
      </c>
      <c r="B112" t="s">
        <v>101</v>
      </c>
      <c r="G112" s="14"/>
      <c r="H112" s="14"/>
      <c r="I112" s="14"/>
      <c r="J112" s="18"/>
      <c r="K112" s="14"/>
      <c r="L112" s="1"/>
      <c r="N112" s="1"/>
    </row>
    <row r="113" spans="1:23" hidden="1" outlineLevel="1" x14ac:dyDescent="0.25">
      <c r="A113">
        <v>2</v>
      </c>
      <c r="B113" t="s">
        <v>104</v>
      </c>
      <c r="G113" s="14"/>
      <c r="H113" s="14"/>
      <c r="I113" s="14"/>
      <c r="J113" s="18"/>
      <c r="K113" s="14">
        <v>37000</v>
      </c>
      <c r="L113" s="1"/>
      <c r="N113" s="1"/>
    </row>
    <row r="114" spans="1:23" hidden="1" outlineLevel="1" x14ac:dyDescent="0.25">
      <c r="A114">
        <v>2</v>
      </c>
      <c r="B114" t="s">
        <v>108</v>
      </c>
      <c r="G114" s="14"/>
      <c r="H114" s="14"/>
      <c r="I114" s="14"/>
      <c r="J114" s="18"/>
      <c r="K114" s="14"/>
      <c r="L114" s="1">
        <v>46250</v>
      </c>
      <c r="N114" s="1"/>
      <c r="O114" s="1">
        <v>5375</v>
      </c>
      <c r="R114" s="1">
        <v>15000</v>
      </c>
    </row>
    <row r="115" spans="1:23" hidden="1" outlineLevel="1" x14ac:dyDescent="0.25">
      <c r="A115">
        <v>2</v>
      </c>
      <c r="B115" t="s">
        <v>109</v>
      </c>
      <c r="G115" s="14"/>
      <c r="H115" s="14"/>
      <c r="I115" s="14"/>
      <c r="J115" s="18"/>
      <c r="K115" s="14"/>
      <c r="L115" s="1"/>
      <c r="N115" s="1">
        <v>6104</v>
      </c>
      <c r="O115" s="1">
        <v>26315</v>
      </c>
    </row>
    <row r="116" spans="1:23" hidden="1" collapsed="1" x14ac:dyDescent="0.25">
      <c r="A116">
        <v>2</v>
      </c>
      <c r="G116" s="14"/>
      <c r="H116" s="14"/>
      <c r="I116" s="14"/>
      <c r="J116" s="18"/>
      <c r="K116" s="14"/>
      <c r="L116" s="1"/>
      <c r="N116" s="1"/>
    </row>
    <row r="117" spans="1:23" s="9" customFormat="1" ht="15.75" x14ac:dyDescent="0.25">
      <c r="A117" s="9">
        <v>1</v>
      </c>
      <c r="B117" s="6" t="s">
        <v>65</v>
      </c>
      <c r="C117" s="7">
        <v>2</v>
      </c>
      <c r="D117"/>
      <c r="E117" s="13">
        <f>SUM(E118:E123)</f>
        <v>0</v>
      </c>
      <c r="F117" s="13">
        <f>SUM(F118:F123)</f>
        <v>72187</v>
      </c>
      <c r="G117" s="23">
        <f>SUM(G118:G123)</f>
        <v>0</v>
      </c>
      <c r="H117" s="23">
        <f t="shared" ref="H117:W117" si="8">SUM(H118:H123)</f>
        <v>1000</v>
      </c>
      <c r="I117" s="23">
        <f t="shared" si="8"/>
        <v>1000</v>
      </c>
      <c r="J117" s="23">
        <f t="shared" si="8"/>
        <v>0</v>
      </c>
      <c r="K117" s="23">
        <f t="shared" si="8"/>
        <v>0</v>
      </c>
      <c r="L117" s="27">
        <f t="shared" si="8"/>
        <v>7393</v>
      </c>
      <c r="M117" s="8">
        <f>SUM(M118:M123)</f>
        <v>0</v>
      </c>
      <c r="N117" s="8">
        <f>SUM(N118:N123)</f>
        <v>6600</v>
      </c>
      <c r="O117" s="8">
        <f>SUBTOTAL(9,O118:O120)</f>
        <v>0</v>
      </c>
      <c r="P117" s="22">
        <f t="shared" si="8"/>
        <v>0</v>
      </c>
      <c r="Q117" s="8">
        <f t="shared" si="8"/>
        <v>1000</v>
      </c>
      <c r="R117" s="8">
        <f t="shared" si="8"/>
        <v>1000</v>
      </c>
      <c r="S117" s="8">
        <f t="shared" si="8"/>
        <v>1000</v>
      </c>
      <c r="T117" s="8">
        <f t="shared" si="8"/>
        <v>1000</v>
      </c>
      <c r="U117" s="8">
        <f t="shared" si="8"/>
        <v>1000</v>
      </c>
      <c r="V117" s="8">
        <f t="shared" si="8"/>
        <v>1000</v>
      </c>
      <c r="W117" s="8">
        <f t="shared" si="8"/>
        <v>1000</v>
      </c>
    </row>
    <row r="118" spans="1:23" hidden="1" outlineLevel="1" x14ac:dyDescent="0.25">
      <c r="A118">
        <v>2</v>
      </c>
      <c r="B118" t="s">
        <v>66</v>
      </c>
      <c r="G118" s="14"/>
      <c r="H118" s="14"/>
      <c r="I118" s="14"/>
      <c r="J118" s="18"/>
      <c r="K118" s="14"/>
      <c r="L118" s="1"/>
      <c r="N118" s="1"/>
    </row>
    <row r="119" spans="1:23" hidden="1" outlineLevel="1" x14ac:dyDescent="0.25">
      <c r="A119">
        <v>2</v>
      </c>
      <c r="B119" t="s">
        <v>67</v>
      </c>
      <c r="G119" s="14"/>
      <c r="H119" s="14">
        <v>1000</v>
      </c>
      <c r="I119" s="14">
        <v>1000</v>
      </c>
      <c r="J119" s="18"/>
      <c r="K119" s="14"/>
      <c r="L119" s="1">
        <v>7393</v>
      </c>
      <c r="N119" s="1">
        <v>6600</v>
      </c>
      <c r="Q119" s="1">
        <v>1000</v>
      </c>
      <c r="R119" s="1">
        <v>1000</v>
      </c>
      <c r="S119" s="1">
        <v>1000</v>
      </c>
      <c r="T119" s="1">
        <v>1000</v>
      </c>
      <c r="U119" s="1">
        <v>1000</v>
      </c>
      <c r="V119" s="1">
        <v>1000</v>
      </c>
      <c r="W119" s="1">
        <v>1000</v>
      </c>
    </row>
    <row r="120" spans="1:23" hidden="1" outlineLevel="1" x14ac:dyDescent="0.25">
      <c r="A120">
        <v>2</v>
      </c>
      <c r="B120" t="s">
        <v>90</v>
      </c>
      <c r="F120" s="14">
        <v>72187</v>
      </c>
      <c r="G120" s="14"/>
      <c r="H120" s="14"/>
      <c r="I120" s="14"/>
      <c r="J120" s="18"/>
      <c r="K120" s="14"/>
      <c r="L120" s="1"/>
      <c r="N120" s="1"/>
    </row>
    <row r="121" spans="1:23" hidden="1" outlineLevel="1" x14ac:dyDescent="0.25">
      <c r="A121">
        <v>2</v>
      </c>
      <c r="G121" s="14"/>
      <c r="H121" s="14"/>
      <c r="I121" s="14"/>
      <c r="J121" s="18"/>
      <c r="K121" s="14"/>
      <c r="L121" s="1"/>
      <c r="N121" s="1"/>
    </row>
    <row r="122" spans="1:23" hidden="1" outlineLevel="1" x14ac:dyDescent="0.25">
      <c r="A122">
        <v>2</v>
      </c>
      <c r="G122" s="14"/>
      <c r="H122" s="14"/>
      <c r="I122" s="14"/>
      <c r="J122" s="18"/>
      <c r="K122" s="14"/>
      <c r="L122" s="1"/>
      <c r="N122" s="1"/>
    </row>
    <row r="123" spans="1:23" hidden="1" collapsed="1" x14ac:dyDescent="0.25">
      <c r="A123">
        <v>2</v>
      </c>
      <c r="G123" s="14"/>
      <c r="H123" s="14"/>
      <c r="I123" s="14"/>
      <c r="J123" s="18"/>
      <c r="K123" s="14"/>
      <c r="L123" s="1"/>
      <c r="N123" s="1"/>
    </row>
    <row r="124" spans="1:23" s="9" customFormat="1" ht="15.75" x14ac:dyDescent="0.25">
      <c r="A124" s="9">
        <v>1</v>
      </c>
      <c r="B124" s="6" t="s">
        <v>68</v>
      </c>
      <c r="C124" s="7">
        <v>3</v>
      </c>
      <c r="E124" s="13">
        <f>SUM(E125:E128)</f>
        <v>0</v>
      </c>
      <c r="F124" s="13">
        <f>SUM(F125:F128)</f>
        <v>0</v>
      </c>
      <c r="G124" s="23">
        <f>SUM(G125:G128)</f>
        <v>75120</v>
      </c>
      <c r="H124" s="23">
        <f t="shared" ref="H124:W124" si="9">SUM(H125:H128)</f>
        <v>75000</v>
      </c>
      <c r="I124" s="23">
        <f t="shared" si="9"/>
        <v>0</v>
      </c>
      <c r="J124" s="23">
        <f t="shared" si="9"/>
        <v>1439000</v>
      </c>
      <c r="K124" s="23">
        <f t="shared" si="9"/>
        <v>0</v>
      </c>
      <c r="L124" s="27">
        <f t="shared" si="9"/>
        <v>0</v>
      </c>
      <c r="M124" s="8">
        <f t="shared" si="9"/>
        <v>0</v>
      </c>
      <c r="N124" s="35">
        <f t="shared" si="9"/>
        <v>0</v>
      </c>
      <c r="O124" s="8">
        <f t="shared" si="9"/>
        <v>0</v>
      </c>
      <c r="P124" s="22">
        <f t="shared" si="9"/>
        <v>0</v>
      </c>
      <c r="Q124" s="8">
        <f t="shared" si="9"/>
        <v>0</v>
      </c>
      <c r="R124" s="8">
        <f t="shared" si="9"/>
        <v>0</v>
      </c>
      <c r="S124" s="8">
        <f t="shared" si="9"/>
        <v>0</v>
      </c>
      <c r="T124" s="8">
        <f t="shared" si="9"/>
        <v>0</v>
      </c>
      <c r="U124" s="8">
        <f t="shared" si="9"/>
        <v>0</v>
      </c>
      <c r="V124" s="8">
        <f t="shared" si="9"/>
        <v>0</v>
      </c>
      <c r="W124" s="8">
        <f t="shared" si="9"/>
        <v>0</v>
      </c>
    </row>
    <row r="125" spans="1:23" hidden="1" outlineLevel="1" x14ac:dyDescent="0.25">
      <c r="A125">
        <v>2</v>
      </c>
      <c r="B125" t="s">
        <v>81</v>
      </c>
      <c r="G125" s="14">
        <v>75120</v>
      </c>
      <c r="H125" s="14"/>
      <c r="I125" s="14"/>
      <c r="J125" s="18"/>
      <c r="K125" s="14"/>
      <c r="L125" s="1"/>
      <c r="N125" s="1"/>
    </row>
    <row r="126" spans="1:23" hidden="1" outlineLevel="1" x14ac:dyDescent="0.25">
      <c r="A126">
        <v>2</v>
      </c>
      <c r="B126" t="s">
        <v>82</v>
      </c>
      <c r="G126" s="14"/>
      <c r="H126" s="14">
        <v>75000</v>
      </c>
      <c r="I126" s="14"/>
      <c r="J126" s="18">
        <v>1431000</v>
      </c>
      <c r="K126" s="14"/>
      <c r="L126" s="1"/>
      <c r="N126" s="1"/>
    </row>
    <row r="127" spans="1:23" hidden="1" outlineLevel="1" x14ac:dyDescent="0.25">
      <c r="A127">
        <v>2</v>
      </c>
      <c r="B127" t="s">
        <v>100</v>
      </c>
      <c r="G127" s="14"/>
      <c r="H127" s="14"/>
      <c r="I127" s="14"/>
      <c r="J127" s="18">
        <v>8000</v>
      </c>
      <c r="K127" s="14"/>
      <c r="L127" s="1"/>
      <c r="N127" s="1"/>
    </row>
    <row r="128" spans="1:23" hidden="1" outlineLevel="1" x14ac:dyDescent="0.25">
      <c r="A128">
        <v>2</v>
      </c>
      <c r="G128" s="14"/>
      <c r="H128" s="14"/>
      <c r="I128" s="14"/>
      <c r="J128" s="18"/>
      <c r="K128" s="14"/>
      <c r="L128" s="1"/>
      <c r="N128" s="1"/>
    </row>
    <row r="129" spans="1:23" hidden="1" collapsed="1" x14ac:dyDescent="0.25">
      <c r="A129">
        <v>2</v>
      </c>
      <c r="G129" s="14"/>
      <c r="H129" s="14"/>
      <c r="I129" s="14"/>
      <c r="J129" s="18"/>
      <c r="K129" s="14"/>
      <c r="L129" s="1"/>
      <c r="N129" s="1"/>
    </row>
    <row r="130" spans="1:23" s="9" customFormat="1" ht="15.75" x14ac:dyDescent="0.25">
      <c r="A130" s="9">
        <v>1</v>
      </c>
      <c r="B130" s="6" t="s">
        <v>5</v>
      </c>
      <c r="C130" s="7">
        <v>3</v>
      </c>
      <c r="D130"/>
      <c r="E130" s="13">
        <f>SUM(E131:E144)</f>
        <v>0</v>
      </c>
      <c r="F130" s="13">
        <f>SUM(F131:F144)</f>
        <v>0</v>
      </c>
      <c r="G130" s="23">
        <f>SUM(G131:G144)</f>
        <v>0</v>
      </c>
      <c r="H130" s="23">
        <f t="shared" ref="H130:W130" si="10">SUM(H131:H144)</f>
        <v>1500</v>
      </c>
      <c r="I130" s="23">
        <f t="shared" si="10"/>
        <v>13500</v>
      </c>
      <c r="J130" s="23">
        <f t="shared" si="10"/>
        <v>33000</v>
      </c>
      <c r="K130" s="23">
        <f t="shared" si="10"/>
        <v>45191</v>
      </c>
      <c r="L130" s="27">
        <f t="shared" si="10"/>
        <v>5017</v>
      </c>
      <c r="M130" s="8">
        <f t="shared" si="10"/>
        <v>358</v>
      </c>
      <c r="N130" s="8">
        <f t="shared" si="10"/>
        <v>6446</v>
      </c>
      <c r="O130" s="27">
        <f t="shared" si="10"/>
        <v>24375</v>
      </c>
      <c r="P130" s="22">
        <f t="shared" si="10"/>
        <v>0</v>
      </c>
      <c r="Q130" s="8">
        <f t="shared" si="10"/>
        <v>51500</v>
      </c>
      <c r="R130" s="8">
        <f t="shared" si="10"/>
        <v>52500</v>
      </c>
      <c r="S130" s="8">
        <f t="shared" si="10"/>
        <v>16000</v>
      </c>
      <c r="T130" s="8">
        <f t="shared" si="10"/>
        <v>1500</v>
      </c>
      <c r="U130" s="8">
        <f t="shared" si="10"/>
        <v>5500</v>
      </c>
      <c r="V130" s="8">
        <f t="shared" si="10"/>
        <v>1500</v>
      </c>
      <c r="W130" s="8">
        <f t="shared" si="10"/>
        <v>31000</v>
      </c>
    </row>
    <row r="131" spans="1:23" hidden="1" outlineLevel="1" x14ac:dyDescent="0.25">
      <c r="A131">
        <v>2</v>
      </c>
      <c r="B131" t="s">
        <v>47</v>
      </c>
      <c r="G131" s="14"/>
      <c r="H131" s="14">
        <v>500</v>
      </c>
      <c r="I131" s="14">
        <v>500</v>
      </c>
      <c r="J131" s="18">
        <v>0</v>
      </c>
      <c r="K131" s="14">
        <v>725</v>
      </c>
      <c r="L131" s="1"/>
      <c r="N131" s="1">
        <v>2312</v>
      </c>
      <c r="Q131" s="1">
        <v>500</v>
      </c>
      <c r="R131" s="1">
        <v>500</v>
      </c>
      <c r="S131" s="1">
        <v>3000</v>
      </c>
      <c r="T131" s="1">
        <v>500</v>
      </c>
      <c r="U131" s="1">
        <v>500</v>
      </c>
      <c r="V131" s="1">
        <v>500</v>
      </c>
    </row>
    <row r="132" spans="1:23" hidden="1" outlineLevel="1" x14ac:dyDescent="0.25">
      <c r="A132">
        <v>2</v>
      </c>
      <c r="B132" t="s">
        <v>48</v>
      </c>
      <c r="G132" s="14"/>
      <c r="H132" s="14"/>
      <c r="I132" s="14"/>
      <c r="J132" s="18">
        <v>25000</v>
      </c>
      <c r="K132" s="14"/>
      <c r="L132" s="1"/>
      <c r="N132" s="1"/>
      <c r="S132"/>
      <c r="W132" s="1">
        <v>30000</v>
      </c>
    </row>
    <row r="133" spans="1:23" hidden="1" outlineLevel="1" x14ac:dyDescent="0.25">
      <c r="A133">
        <v>2</v>
      </c>
      <c r="B133" t="s">
        <v>49</v>
      </c>
      <c r="G133" s="14"/>
      <c r="H133" s="14"/>
      <c r="I133" s="14">
        <v>12000</v>
      </c>
      <c r="J133" s="18"/>
      <c r="K133" s="14"/>
      <c r="L133" s="1"/>
      <c r="N133" s="1"/>
      <c r="O133" s="1">
        <v>24375</v>
      </c>
      <c r="S133" s="1">
        <v>12000</v>
      </c>
    </row>
    <row r="134" spans="1:23" hidden="1" outlineLevel="1" x14ac:dyDescent="0.25">
      <c r="A134">
        <v>2</v>
      </c>
      <c r="B134" t="s">
        <v>50</v>
      </c>
      <c r="G134" s="14"/>
      <c r="H134" s="14"/>
      <c r="I134" s="14"/>
      <c r="J134" s="18"/>
      <c r="K134" s="14">
        <v>1268</v>
      </c>
      <c r="L134" s="1"/>
      <c r="N134" s="1">
        <v>3068</v>
      </c>
      <c r="U134" s="1">
        <v>2000</v>
      </c>
    </row>
    <row r="135" spans="1:23" hidden="1" outlineLevel="1" x14ac:dyDescent="0.25">
      <c r="A135">
        <v>2</v>
      </c>
      <c r="B135" t="s">
        <v>51</v>
      </c>
      <c r="G135" s="14"/>
      <c r="H135" s="14">
        <v>1000</v>
      </c>
      <c r="I135" s="14">
        <v>1000</v>
      </c>
      <c r="J135" s="18"/>
      <c r="K135" s="14"/>
      <c r="L135" s="1"/>
      <c r="N135" s="1">
        <v>1066</v>
      </c>
      <c r="Q135" s="1">
        <v>1000</v>
      </c>
      <c r="R135" s="1">
        <v>1000</v>
      </c>
      <c r="S135" s="1">
        <v>1000</v>
      </c>
      <c r="T135" s="1">
        <v>1000</v>
      </c>
      <c r="U135" s="1">
        <v>1000</v>
      </c>
      <c r="V135" s="1">
        <v>1000</v>
      </c>
      <c r="W135" s="1">
        <v>1000</v>
      </c>
    </row>
    <row r="136" spans="1:23" hidden="1" outlineLevel="1" x14ac:dyDescent="0.25">
      <c r="A136">
        <v>2</v>
      </c>
      <c r="B136" t="s">
        <v>102</v>
      </c>
      <c r="G136" s="14"/>
      <c r="H136" s="14"/>
      <c r="I136" s="14"/>
      <c r="J136" s="18"/>
      <c r="K136" s="14">
        <v>37000</v>
      </c>
      <c r="L136" s="1">
        <v>5017</v>
      </c>
      <c r="N136" s="1"/>
      <c r="U136" s="1">
        <v>2000</v>
      </c>
    </row>
    <row r="137" spans="1:23" hidden="1" outlineLevel="1" x14ac:dyDescent="0.25">
      <c r="A137">
        <v>2</v>
      </c>
      <c r="B137" t="s">
        <v>112</v>
      </c>
      <c r="G137" s="14"/>
      <c r="H137" s="14"/>
      <c r="I137" s="14"/>
      <c r="J137" s="18"/>
      <c r="K137" s="14"/>
      <c r="L137" s="1"/>
      <c r="N137" s="1"/>
      <c r="Q137" s="1">
        <v>10000</v>
      </c>
      <c r="U137" s="1"/>
    </row>
    <row r="138" spans="1:23" hidden="1" outlineLevel="1" x14ac:dyDescent="0.25">
      <c r="A138">
        <v>2</v>
      </c>
      <c r="B138" t="s">
        <v>111</v>
      </c>
      <c r="G138" s="14"/>
      <c r="H138" s="14"/>
      <c r="I138" s="14"/>
      <c r="J138" s="18">
        <v>8000</v>
      </c>
      <c r="K138" s="14"/>
      <c r="L138" s="1"/>
      <c r="N138" s="1"/>
      <c r="U138" s="1"/>
    </row>
    <row r="139" spans="1:23" hidden="1" outlineLevel="1" x14ac:dyDescent="0.25">
      <c r="A139">
        <v>2</v>
      </c>
      <c r="B139" t="s">
        <v>107</v>
      </c>
      <c r="G139" s="14"/>
      <c r="H139" s="14"/>
      <c r="I139" s="14"/>
      <c r="J139" s="18"/>
      <c r="K139" s="14">
        <v>2485</v>
      </c>
      <c r="L139" s="1"/>
      <c r="N139" s="1"/>
      <c r="U139" s="1"/>
    </row>
    <row r="140" spans="1:23" hidden="1" outlineLevel="1" x14ac:dyDescent="0.25">
      <c r="A140">
        <v>2</v>
      </c>
      <c r="B140" t="s">
        <v>103</v>
      </c>
      <c r="G140" s="14"/>
      <c r="H140" s="14"/>
      <c r="I140" s="14"/>
      <c r="J140" s="18"/>
      <c r="K140" s="14">
        <v>1825</v>
      </c>
      <c r="L140" s="1"/>
      <c r="N140" s="1"/>
      <c r="U140" s="1"/>
    </row>
    <row r="141" spans="1:23" hidden="1" outlineLevel="1" x14ac:dyDescent="0.25">
      <c r="A141">
        <v>2</v>
      </c>
      <c r="B141" s="19" t="s">
        <v>110</v>
      </c>
      <c r="C141" s="20"/>
      <c r="D141" s="19"/>
      <c r="E141" s="21"/>
      <c r="F141" s="21"/>
      <c r="G141" s="21"/>
      <c r="H141" s="21"/>
      <c r="I141" s="21"/>
      <c r="J141" s="21"/>
      <c r="K141" s="14">
        <v>1888</v>
      </c>
      <c r="L141" s="1"/>
      <c r="N141" s="1"/>
      <c r="U141" s="1"/>
    </row>
    <row r="142" spans="1:23" hidden="1" outlineLevel="1" x14ac:dyDescent="0.25">
      <c r="A142">
        <v>2</v>
      </c>
      <c r="B142" t="s">
        <v>114</v>
      </c>
      <c r="G142" s="14"/>
      <c r="H142" s="14"/>
      <c r="I142" s="14"/>
      <c r="J142" s="18"/>
      <c r="K142" s="14"/>
      <c r="L142" s="1"/>
      <c r="M142" s="1">
        <v>358</v>
      </c>
      <c r="N142" s="1"/>
      <c r="U142" s="1"/>
    </row>
    <row r="143" spans="1:23" hidden="1" outlineLevel="1" x14ac:dyDescent="0.25">
      <c r="A143">
        <v>2</v>
      </c>
      <c r="B143" t="s">
        <v>120</v>
      </c>
      <c r="G143" s="14"/>
      <c r="H143" s="14"/>
      <c r="I143" s="14"/>
      <c r="J143" s="18"/>
      <c r="K143" s="14"/>
      <c r="L143" s="1"/>
      <c r="N143" s="1"/>
      <c r="Q143" s="1">
        <v>40000</v>
      </c>
      <c r="R143" s="1">
        <v>51000</v>
      </c>
      <c r="U143" s="1"/>
    </row>
    <row r="144" spans="1:23" hidden="1" collapsed="1" x14ac:dyDescent="0.25">
      <c r="A144">
        <v>2</v>
      </c>
      <c r="G144" s="14"/>
      <c r="H144" s="14"/>
      <c r="I144" s="14"/>
      <c r="J144" s="18"/>
      <c r="K144" s="14"/>
      <c r="L144" s="1"/>
      <c r="N144" s="1"/>
    </row>
    <row r="145" spans="1:23" s="10" customFormat="1" ht="18.75" x14ac:dyDescent="0.3">
      <c r="A145" s="10">
        <v>1</v>
      </c>
      <c r="B145" s="10" t="s">
        <v>64</v>
      </c>
      <c r="C145" s="11"/>
      <c r="E145" s="15">
        <f>SUM(E4:E144)</f>
        <v>1213688</v>
      </c>
      <c r="F145" s="15">
        <f>SUM(F4:F144)</f>
        <v>3282500</v>
      </c>
      <c r="G145" s="26">
        <f t="shared" ref="G145" si="11">SUBTOTAL(9,G4:G130)</f>
        <v>3856807</v>
      </c>
      <c r="H145" s="28">
        <f>SUBTOTAL(9,H4,H18,H61,H74,H83,H92,H106,H117,H124,H130)</f>
        <v>1750000</v>
      </c>
      <c r="I145" s="28">
        <f t="shared" ref="I145:W145" si="12">SUBTOTAL(9,I4,I18,I61,I74,I83,I92,I106,I117,I124,I130)</f>
        <v>889000</v>
      </c>
      <c r="J145" s="28">
        <f t="shared" si="12"/>
        <v>1501100</v>
      </c>
      <c r="K145" s="28">
        <f t="shared" si="12"/>
        <v>120898</v>
      </c>
      <c r="L145" s="30">
        <f t="shared" si="12"/>
        <v>97893</v>
      </c>
      <c r="M145" s="28">
        <f t="shared" si="12"/>
        <v>78083</v>
      </c>
      <c r="N145" s="30">
        <f>SUBTOTAL(9,N4,N18,N61,N74,N83,N92,N106,N117,N124,N130)</f>
        <v>50958</v>
      </c>
      <c r="O145" s="28">
        <f t="shared" si="12"/>
        <v>865664</v>
      </c>
      <c r="P145" s="32">
        <f t="shared" si="12"/>
        <v>42168</v>
      </c>
      <c r="Q145" s="28">
        <f t="shared" si="12"/>
        <v>100000</v>
      </c>
      <c r="R145" s="28">
        <f t="shared" si="12"/>
        <v>100000</v>
      </c>
      <c r="S145" s="28">
        <f t="shared" si="12"/>
        <v>93500</v>
      </c>
      <c r="T145" s="28">
        <f t="shared" si="12"/>
        <v>35000</v>
      </c>
      <c r="U145" s="28">
        <f t="shared" si="12"/>
        <v>55000</v>
      </c>
      <c r="V145" s="28">
        <f t="shared" si="12"/>
        <v>34000</v>
      </c>
      <c r="W145" s="28">
        <f t="shared" si="12"/>
        <v>73500</v>
      </c>
    </row>
  </sheetData>
  <autoFilter ref="A2:W144" xr:uid="{492009B6-E053-4C52-8A56-A1962CFEF1C7}">
    <filterColumn colId="0">
      <filters>
        <filter val="1"/>
      </filters>
    </filterColumn>
  </autoFilter>
  <pageMargins left="0.7" right="0.7" top="0.75" bottom="0.75" header="0.3" footer="0.3"/>
  <pageSetup paperSize="9" scale="51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102"/>
  <sheetViews>
    <sheetView workbookViewId="0">
      <selection activeCell="F23" sqref="F22:F23"/>
    </sheetView>
  </sheetViews>
  <sheetFormatPr defaultColWidth="9.140625" defaultRowHeight="15" x14ac:dyDescent="0.25"/>
  <cols>
    <col min="1" max="1" width="47" customWidth="1"/>
  </cols>
  <sheetData>
    <row r="1" spans="1:1" s="9" customFormat="1" ht="15.75" x14ac:dyDescent="0.25">
      <c r="A1" s="6" t="s">
        <v>0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62</v>
      </c>
    </row>
    <row r="10" spans="1:1" x14ac:dyDescent="0.25">
      <c r="A10" t="s">
        <v>72</v>
      </c>
    </row>
    <row r="14" spans="1:1" collapsed="1" x14ac:dyDescent="0.25"/>
    <row r="15" spans="1:1" s="9" customFormat="1" ht="15.75" x14ac:dyDescent="0.25">
      <c r="A15" s="6" t="s">
        <v>1</v>
      </c>
    </row>
    <row r="16" spans="1:1" x14ac:dyDescent="0.25">
      <c r="A16" t="s">
        <v>6</v>
      </c>
    </row>
    <row r="17" spans="1:1" x14ac:dyDescent="0.25">
      <c r="A17" t="s">
        <v>7</v>
      </c>
    </row>
    <row r="18" spans="1:1" x14ac:dyDescent="0.25">
      <c r="A18" t="s">
        <v>8</v>
      </c>
    </row>
    <row r="19" spans="1:1" x14ac:dyDescent="0.25">
      <c r="A19" t="s">
        <v>9</v>
      </c>
    </row>
    <row r="20" spans="1:1" x14ac:dyDescent="0.25">
      <c r="A20" t="s">
        <v>10</v>
      </c>
    </row>
    <row r="21" spans="1:1" x14ac:dyDescent="0.25">
      <c r="A21" t="s">
        <v>11</v>
      </c>
    </row>
    <row r="22" spans="1:1" x14ac:dyDescent="0.25">
      <c r="A22" t="s">
        <v>12</v>
      </c>
    </row>
    <row r="23" spans="1:1" x14ac:dyDescent="0.25">
      <c r="A23" t="s">
        <v>13</v>
      </c>
    </row>
    <row r="24" spans="1:1" x14ac:dyDescent="0.25">
      <c r="A24" t="s">
        <v>14</v>
      </c>
    </row>
    <row r="25" spans="1:1" x14ac:dyDescent="0.25">
      <c r="A25" t="s">
        <v>15</v>
      </c>
    </row>
    <row r="26" spans="1:1" x14ac:dyDescent="0.25">
      <c r="A26" t="s">
        <v>16</v>
      </c>
    </row>
    <row r="27" spans="1:1" x14ac:dyDescent="0.25">
      <c r="A27" t="s">
        <v>17</v>
      </c>
    </row>
    <row r="28" spans="1:1" x14ac:dyDescent="0.25">
      <c r="A28" t="s">
        <v>18</v>
      </c>
    </row>
    <row r="29" spans="1:1" x14ac:dyDescent="0.25">
      <c r="A29" t="s">
        <v>19</v>
      </c>
    </row>
    <row r="30" spans="1:1" x14ac:dyDescent="0.25">
      <c r="A30" t="s">
        <v>20</v>
      </c>
    </row>
    <row r="31" spans="1:1" x14ac:dyDescent="0.25">
      <c r="A31" t="s">
        <v>21</v>
      </c>
    </row>
    <row r="32" spans="1:1" x14ac:dyDescent="0.25">
      <c r="A32" t="s">
        <v>22</v>
      </c>
    </row>
    <row r="33" spans="1:1" x14ac:dyDescent="0.25">
      <c r="A33" t="s">
        <v>23</v>
      </c>
    </row>
    <row r="34" spans="1:1" x14ac:dyDescent="0.25">
      <c r="A34" t="s">
        <v>24</v>
      </c>
    </row>
    <row r="35" spans="1:1" x14ac:dyDescent="0.25">
      <c r="A35" t="s">
        <v>25</v>
      </c>
    </row>
    <row r="36" spans="1:1" x14ac:dyDescent="0.25">
      <c r="A36" t="s">
        <v>26</v>
      </c>
    </row>
    <row r="37" spans="1:1" x14ac:dyDescent="0.25">
      <c r="A37" t="s">
        <v>27</v>
      </c>
    </row>
    <row r="38" spans="1:1" x14ac:dyDescent="0.25">
      <c r="A38" t="s">
        <v>28</v>
      </c>
    </row>
    <row r="39" spans="1:1" x14ac:dyDescent="0.25">
      <c r="A39" t="s">
        <v>71</v>
      </c>
    </row>
    <row r="50" spans="1:1" collapsed="1" x14ac:dyDescent="0.25"/>
    <row r="51" spans="1:1" s="9" customFormat="1" ht="15.75" x14ac:dyDescent="0.25">
      <c r="A51" s="6" t="s">
        <v>2</v>
      </c>
    </row>
    <row r="52" spans="1:1" x14ac:dyDescent="0.25">
      <c r="A52" t="s">
        <v>30</v>
      </c>
    </row>
    <row r="53" spans="1:1" x14ac:dyDescent="0.25">
      <c r="A53" t="s">
        <v>31</v>
      </c>
    </row>
    <row r="54" spans="1:1" x14ac:dyDescent="0.25">
      <c r="A54" t="s">
        <v>34</v>
      </c>
    </row>
    <row r="55" spans="1:1" x14ac:dyDescent="0.25">
      <c r="A55" t="s">
        <v>32</v>
      </c>
    </row>
    <row r="56" spans="1:1" x14ac:dyDescent="0.25">
      <c r="A56" t="s">
        <v>33</v>
      </c>
    </row>
    <row r="57" spans="1:1" x14ac:dyDescent="0.25">
      <c r="A57" t="s">
        <v>33</v>
      </c>
    </row>
    <row r="60" spans="1:1" s="9" customFormat="1" ht="15.75" x14ac:dyDescent="0.25">
      <c r="A60" s="6" t="s">
        <v>3</v>
      </c>
    </row>
    <row r="61" spans="1:1" x14ac:dyDescent="0.25">
      <c r="A61" t="s">
        <v>35</v>
      </c>
    </row>
    <row r="62" spans="1:1" x14ac:dyDescent="0.25">
      <c r="A62" t="s">
        <v>36</v>
      </c>
    </row>
    <row r="65" spans="1:1" s="9" customFormat="1" ht="15.75" x14ac:dyDescent="0.25">
      <c r="A65" s="6" t="s">
        <v>4</v>
      </c>
    </row>
    <row r="66" spans="1:1" x14ac:dyDescent="0.25">
      <c r="A66" t="s">
        <v>37</v>
      </c>
    </row>
    <row r="67" spans="1:1" x14ac:dyDescent="0.25">
      <c r="A67" t="s">
        <v>38</v>
      </c>
    </row>
    <row r="68" spans="1:1" x14ac:dyDescent="0.25">
      <c r="A68" t="s">
        <v>59</v>
      </c>
    </row>
    <row r="69" spans="1:1" x14ac:dyDescent="0.25">
      <c r="A69" t="s">
        <v>39</v>
      </c>
    </row>
    <row r="70" spans="1:1" x14ac:dyDescent="0.25">
      <c r="A70" t="s">
        <v>40</v>
      </c>
    </row>
    <row r="71" spans="1:1" x14ac:dyDescent="0.25">
      <c r="A71" t="s">
        <v>41</v>
      </c>
    </row>
    <row r="73" spans="1:1" collapsed="1" x14ac:dyDescent="0.25"/>
    <row r="74" spans="1:1" s="9" customFormat="1" ht="15.75" x14ac:dyDescent="0.25">
      <c r="A74" s="6" t="s">
        <v>42</v>
      </c>
    </row>
    <row r="75" spans="1:1" x14ac:dyDescent="0.25">
      <c r="A75" t="s">
        <v>43</v>
      </c>
    </row>
    <row r="76" spans="1:1" x14ac:dyDescent="0.25">
      <c r="A76" t="s">
        <v>44</v>
      </c>
    </row>
    <row r="77" spans="1:1" x14ac:dyDescent="0.25">
      <c r="A77" t="s">
        <v>45</v>
      </c>
    </row>
    <row r="78" spans="1:1" x14ac:dyDescent="0.25">
      <c r="A78" t="s">
        <v>46</v>
      </c>
    </row>
    <row r="80" spans="1:1" collapsed="1" x14ac:dyDescent="0.25"/>
    <row r="81" spans="1:1" s="9" customFormat="1" ht="15.75" x14ac:dyDescent="0.25">
      <c r="A81" s="6" t="s">
        <v>65</v>
      </c>
    </row>
    <row r="82" spans="1:1" x14ac:dyDescent="0.25">
      <c r="A82" t="s">
        <v>66</v>
      </c>
    </row>
    <row r="83" spans="1:1" x14ac:dyDescent="0.25">
      <c r="A83" t="s">
        <v>67</v>
      </c>
    </row>
    <row r="85" spans="1:1" collapsed="1" x14ac:dyDescent="0.25"/>
    <row r="86" spans="1:1" s="9" customFormat="1" ht="15.75" x14ac:dyDescent="0.25">
      <c r="A86" s="6" t="s">
        <v>68</v>
      </c>
    </row>
    <row r="87" spans="1:1" s="9" customFormat="1" ht="15.75" x14ac:dyDescent="0.25">
      <c r="A87" s="6"/>
    </row>
    <row r="89" spans="1:1" s="9" customFormat="1" ht="15.75" x14ac:dyDescent="0.25">
      <c r="A89" s="6" t="s">
        <v>5</v>
      </c>
    </row>
    <row r="90" spans="1:1" x14ac:dyDescent="0.25">
      <c r="A90" t="s">
        <v>47</v>
      </c>
    </row>
    <row r="91" spans="1:1" x14ac:dyDescent="0.25">
      <c r="A91" t="s">
        <v>48</v>
      </c>
    </row>
    <row r="92" spans="1:1" x14ac:dyDescent="0.25">
      <c r="A92" t="s">
        <v>49</v>
      </c>
    </row>
    <row r="93" spans="1:1" x14ac:dyDescent="0.25">
      <c r="A93" t="s">
        <v>50</v>
      </c>
    </row>
    <row r="94" spans="1:1" x14ac:dyDescent="0.25">
      <c r="A94" t="s">
        <v>51</v>
      </c>
    </row>
    <row r="95" spans="1:1" x14ac:dyDescent="0.25">
      <c r="A95" t="s">
        <v>60</v>
      </c>
    </row>
    <row r="96" spans="1:1" x14ac:dyDescent="0.25">
      <c r="A96" t="s">
        <v>61</v>
      </c>
    </row>
    <row r="102" collapsed="1" x14ac:dyDescent="0.25"/>
  </sheetData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UH-plan</vt:lpstr>
      <vt:lpstr>Bilaga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2025-09-10T15:48:04Z</dcterms:modified>
</cp:coreProperties>
</file>