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8_{B938085C-B40F-421F-854D-7E429643A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H-plan" sheetId="1" r:id="rId1"/>
  </sheets>
  <definedNames>
    <definedName name="_xlnm._FilterDatabase" localSheetId="0" hidden="1">'UH-plan'!$A$2:$W$125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15" i="1" l="1"/>
  <c r="U115" i="1"/>
  <c r="T115" i="1"/>
  <c r="S115" i="1"/>
  <c r="V109" i="1"/>
  <c r="U109" i="1"/>
  <c r="T109" i="1"/>
  <c r="S109" i="1"/>
  <c r="V103" i="1"/>
  <c r="U103" i="1"/>
  <c r="T103" i="1"/>
  <c r="S103" i="1"/>
  <c r="V91" i="1"/>
  <c r="U91" i="1"/>
  <c r="T91" i="1"/>
  <c r="S91" i="1"/>
  <c r="V80" i="1"/>
  <c r="U80" i="1"/>
  <c r="T80" i="1"/>
  <c r="S80" i="1"/>
  <c r="V76" i="1"/>
  <c r="U76" i="1"/>
  <c r="T76" i="1"/>
  <c r="S76" i="1"/>
  <c r="V69" i="1"/>
  <c r="U69" i="1"/>
  <c r="T69" i="1"/>
  <c r="S69" i="1"/>
  <c r="V59" i="1"/>
  <c r="U59" i="1"/>
  <c r="T59" i="1"/>
  <c r="S59" i="1"/>
  <c r="V4" i="1"/>
  <c r="U4" i="1"/>
  <c r="T4" i="1"/>
  <c r="S4" i="1"/>
  <c r="V19" i="1"/>
  <c r="U19" i="1"/>
  <c r="T19" i="1"/>
  <c r="S19" i="1"/>
  <c r="M123" i="1"/>
  <c r="M115" i="1" s="1"/>
  <c r="M81" i="1"/>
  <c r="M80" i="1" s="1"/>
  <c r="K4" i="1"/>
  <c r="K115" i="1"/>
  <c r="K103" i="1"/>
  <c r="K91" i="1"/>
  <c r="J91" i="1"/>
  <c r="I91" i="1"/>
  <c r="L91" i="1"/>
  <c r="M91" i="1"/>
  <c r="N91" i="1"/>
  <c r="O91" i="1"/>
  <c r="P91" i="1"/>
  <c r="Q91" i="1"/>
  <c r="R91" i="1"/>
  <c r="W91" i="1"/>
  <c r="E115" i="1"/>
  <c r="E109" i="1"/>
  <c r="E103" i="1"/>
  <c r="E4" i="1"/>
  <c r="E19" i="1"/>
  <c r="E59" i="1"/>
  <c r="E69" i="1"/>
  <c r="E76" i="1"/>
  <c r="E80" i="1"/>
  <c r="E91" i="1"/>
  <c r="W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F91" i="1"/>
  <c r="F80" i="1"/>
  <c r="F115" i="1"/>
  <c r="F109" i="1"/>
  <c r="F103" i="1"/>
  <c r="F76" i="1"/>
  <c r="F59" i="1"/>
  <c r="F19" i="1"/>
  <c r="F4" i="1"/>
  <c r="W115" i="1"/>
  <c r="R115" i="1"/>
  <c r="Q115" i="1"/>
  <c r="P115" i="1"/>
  <c r="O115" i="1"/>
  <c r="N115" i="1"/>
  <c r="L115" i="1"/>
  <c r="J115" i="1"/>
  <c r="I115" i="1"/>
  <c r="H115" i="1"/>
  <c r="W109" i="1"/>
  <c r="R109" i="1"/>
  <c r="Q109" i="1"/>
  <c r="P109" i="1"/>
  <c r="O109" i="1"/>
  <c r="N109" i="1"/>
  <c r="M109" i="1"/>
  <c r="L109" i="1"/>
  <c r="K109" i="1"/>
  <c r="J109" i="1"/>
  <c r="I109" i="1"/>
  <c r="H109" i="1"/>
  <c r="W103" i="1"/>
  <c r="R103" i="1"/>
  <c r="Q103" i="1"/>
  <c r="P103" i="1"/>
  <c r="O103" i="1"/>
  <c r="N103" i="1"/>
  <c r="M103" i="1"/>
  <c r="L103" i="1"/>
  <c r="J103" i="1"/>
  <c r="I103" i="1"/>
  <c r="H103" i="1"/>
  <c r="H91" i="1"/>
  <c r="W80" i="1"/>
  <c r="R80" i="1"/>
  <c r="Q80" i="1"/>
  <c r="P80" i="1"/>
  <c r="O80" i="1"/>
  <c r="N80" i="1"/>
  <c r="L80" i="1"/>
  <c r="K80" i="1"/>
  <c r="J80" i="1"/>
  <c r="I80" i="1"/>
  <c r="H80" i="1"/>
  <c r="W76" i="1"/>
  <c r="R76" i="1"/>
  <c r="Q76" i="1"/>
  <c r="P76" i="1"/>
  <c r="O76" i="1"/>
  <c r="N76" i="1"/>
  <c r="M76" i="1"/>
  <c r="L76" i="1"/>
  <c r="K76" i="1"/>
  <c r="J76" i="1"/>
  <c r="I76" i="1"/>
  <c r="H76" i="1"/>
  <c r="W59" i="1"/>
  <c r="R59" i="1"/>
  <c r="Q59" i="1"/>
  <c r="P59" i="1"/>
  <c r="O59" i="1"/>
  <c r="N59" i="1"/>
  <c r="M59" i="1"/>
  <c r="L59" i="1"/>
  <c r="K59" i="1"/>
  <c r="J59" i="1"/>
  <c r="I59" i="1"/>
  <c r="H59" i="1"/>
  <c r="W19" i="1"/>
  <c r="R19" i="1"/>
  <c r="Q19" i="1"/>
  <c r="P19" i="1"/>
  <c r="O19" i="1"/>
  <c r="N19" i="1"/>
  <c r="M19" i="1"/>
  <c r="L19" i="1"/>
  <c r="K19" i="1"/>
  <c r="J19" i="1"/>
  <c r="I19" i="1"/>
  <c r="H19" i="1"/>
  <c r="W4" i="1"/>
  <c r="R4" i="1"/>
  <c r="Q4" i="1"/>
  <c r="P4" i="1"/>
  <c r="O4" i="1"/>
  <c r="N4" i="1"/>
  <c r="M4" i="1"/>
  <c r="L4" i="1"/>
  <c r="J4" i="1"/>
  <c r="I4" i="1"/>
  <c r="H4" i="1"/>
  <c r="G59" i="1"/>
  <c r="G76" i="1"/>
  <c r="G80" i="1"/>
  <c r="G91" i="1"/>
  <c r="G109" i="1"/>
  <c r="G115" i="1"/>
  <c r="G103" i="1"/>
  <c r="G19" i="1"/>
  <c r="G4" i="1"/>
  <c r="S127" i="1" l="1"/>
  <c r="T127" i="1"/>
  <c r="U127" i="1"/>
  <c r="V127" i="1"/>
  <c r="M127" i="1"/>
  <c r="O127" i="1"/>
  <c r="R127" i="1"/>
  <c r="L127" i="1"/>
  <c r="E127" i="1"/>
  <c r="Q127" i="1"/>
  <c r="N127" i="1"/>
  <c r="G127" i="1"/>
  <c r="P127" i="1"/>
  <c r="H127" i="1"/>
  <c r="J127" i="1"/>
  <c r="I127" i="1"/>
  <c r="W127" i="1"/>
  <c r="F127" i="1"/>
  <c r="K1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Författare</author>
  </authors>
  <commentList>
    <comment ref="F8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F9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F9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E9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F9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  <comment ref="F10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Författare:</t>
        </r>
        <r>
          <rPr>
            <sz val="9"/>
            <color indexed="81"/>
            <rFont val="Tahoma"/>
            <family val="2"/>
          </rPr>
          <t xml:space="preserve">
Enligt Ullas mail 2016-03-13</t>
        </r>
      </text>
    </comment>
  </commentList>
</comments>
</file>

<file path=xl/sharedStrings.xml><?xml version="1.0" encoding="utf-8"?>
<sst xmlns="http://schemas.openxmlformats.org/spreadsheetml/2006/main" count="119" uniqueCount="118">
  <si>
    <t>Värmecentral</t>
  </si>
  <si>
    <t>Värmeledningar</t>
  </si>
  <si>
    <t>Avlopp</t>
  </si>
  <si>
    <t>Bredband</t>
  </si>
  <si>
    <t>Miljöbodar</t>
  </si>
  <si>
    <t>Övrigt</t>
  </si>
  <si>
    <t xml:space="preserve"> Värmekulvert gård 4</t>
  </si>
  <si>
    <t xml:space="preserve"> Värmekulvert gård 3</t>
  </si>
  <si>
    <t xml:space="preserve"> Värmekulvert gård 2</t>
  </si>
  <si>
    <t xml:space="preserve"> Värmekulvert gård 1</t>
  </si>
  <si>
    <t xml:space="preserve"> Värmekulvert mellan gård 4 och 3</t>
  </si>
  <si>
    <t xml:space="preserve"> Värmekulvert mellan gård 3 och 2</t>
  </si>
  <si>
    <t xml:space="preserve"> Värmekulvert mellan gård 2 och 1</t>
  </si>
  <si>
    <t xml:space="preserve"> Värmeledning Bronskittelgatan N</t>
  </si>
  <si>
    <t xml:space="preserve"> Värmeledning Bronskittelgatan S</t>
  </si>
  <si>
    <t xml:space="preserve"> Värmeledning Bronsnålsgatan N</t>
  </si>
  <si>
    <t xml:space="preserve"> Värmeledning Bronsnålsgatan S</t>
  </si>
  <si>
    <t xml:space="preserve"> Värmeledning Bärnstengatan N</t>
  </si>
  <si>
    <t xml:space="preserve"> Värmeledning Bärnstensgatan S</t>
  </si>
  <si>
    <t xml:space="preserve"> Värmeledning Kantyxgatan N</t>
  </si>
  <si>
    <t xml:space="preserve"> Värmeledning Kantyxgatan S</t>
  </si>
  <si>
    <t xml:space="preserve"> Värmeledning Kultyxgatan N</t>
  </si>
  <si>
    <t xml:space="preserve"> Värmeledning Kultyxgatan S</t>
  </si>
  <si>
    <t xml:space="preserve"> Värmeledning Bronsdolksgatan N</t>
  </si>
  <si>
    <t xml:space="preserve"> Värmeledning Bronsdolksgatan S</t>
  </si>
  <si>
    <t xml:space="preserve"> Värmeledning Bronslursgatan N</t>
  </si>
  <si>
    <t xml:space="preserve"> Värmeledning Bronslursgatan S</t>
  </si>
  <si>
    <t xml:space="preserve"> Värmeledning Lurblåsargatan N</t>
  </si>
  <si>
    <t xml:space="preserve"> Värmeledning Lurblåsargatan S</t>
  </si>
  <si>
    <t>Avstängningsventiler värmeledningar</t>
  </si>
  <si>
    <t>Avloppsledningar i mark, renspolning</t>
  </si>
  <si>
    <t>Avloppsledningar i mark, utbyte</t>
  </si>
  <si>
    <t>Avloppsledning under hus, renspolning</t>
  </si>
  <si>
    <t>Avloppsledning under hus, utbyte</t>
  </si>
  <si>
    <t>Avloppsledningar i mark, inspektion</t>
  </si>
  <si>
    <t>Reparation av fiber</t>
  </si>
  <si>
    <t>Rengöring av kärl</t>
  </si>
  <si>
    <t>Reparation av fastighet dörrar</t>
  </si>
  <si>
    <t>Fasad målning</t>
  </si>
  <si>
    <t>Inventarier</t>
  </si>
  <si>
    <t>Lekanläggning, reparation</t>
  </si>
  <si>
    <t>Garageplaner, reparation beläggning</t>
  </si>
  <si>
    <t>Garageplaner, nyasfaltering</t>
  </si>
  <si>
    <t>Gräsklippare, service reparationer</t>
  </si>
  <si>
    <t>Gräsklippare, utbyte</t>
  </si>
  <si>
    <t>Stegar, utbyte</t>
  </si>
  <si>
    <t>handredskap, utbyte</t>
  </si>
  <si>
    <t xml:space="preserve"> Värmeväxlare, utbyte</t>
  </si>
  <si>
    <t xml:space="preserve"> Pumpar, utbyte</t>
  </si>
  <si>
    <t xml:space="preserve"> Avgasningsanläggning, utbyte</t>
  </si>
  <si>
    <t xml:space="preserve"> Expansionskärl, utbyte</t>
  </si>
  <si>
    <t xml:space="preserve"> Rördragningar, utbyte</t>
  </si>
  <si>
    <t xml:space="preserve"> Elanläggning i värmecentral, renovering</t>
  </si>
  <si>
    <t xml:space="preserve"> Reparationer i värmecentral</t>
  </si>
  <si>
    <t>Reparation av utrustning, fläkt</t>
  </si>
  <si>
    <t xml:space="preserve"> Värmecentral, målning</t>
  </si>
  <si>
    <t>Värmecentral, tak</t>
  </si>
  <si>
    <t>Summa</t>
  </si>
  <si>
    <t>El-anläggning</t>
  </si>
  <si>
    <t>El-ledningar</t>
  </si>
  <si>
    <t>Övrig el-utrustning</t>
  </si>
  <si>
    <t>Vattenledningar</t>
  </si>
  <si>
    <t>Senaste 
åtgärd</t>
  </si>
  <si>
    <t>Risk 1-3 
1 = hög risk 
3 = låg risk</t>
  </si>
  <si>
    <t>Värmekulvert mellan Bronskittelgatan N och S</t>
  </si>
  <si>
    <t>Värmekulvert mellan Bärnstensgatan N och S</t>
  </si>
  <si>
    <t>Värmekulvert mellan Bronsnålsgatan N och S</t>
  </si>
  <si>
    <t>Värmekulvert mellan Kantyxgatan N och S</t>
  </si>
  <si>
    <t>Värmekulvert mellan Kultyxgatan N och S</t>
  </si>
  <si>
    <t>Värmekulvert mellan Bronsdolksgatan N och S</t>
  </si>
  <si>
    <t>Värmekulvert mellan Bronslursgatan N och S</t>
  </si>
  <si>
    <t>Värmekulvert mellan Lurblåsargatan N och S</t>
  </si>
  <si>
    <t>Ledningar mellan längor</t>
  </si>
  <si>
    <t>ledningar under husen</t>
  </si>
  <si>
    <t>Dagvattenledningar</t>
  </si>
  <si>
    <t>Dagvattenledningar i mark, utbyte</t>
  </si>
  <si>
    <t>Dagvattenledningar i mark, inspektion</t>
  </si>
  <si>
    <t>Diverse andra arbeten med kulvertar</t>
  </si>
  <si>
    <t>Återställning av värmekulvertarbeten</t>
  </si>
  <si>
    <t>Fönster reparation</t>
  </si>
  <si>
    <t>Trafikspeglar</t>
  </si>
  <si>
    <t>Belysning grusgångar</t>
  </si>
  <si>
    <t>Montage STAP-ventiler</t>
  </si>
  <si>
    <t>Nedstigningsbrunnar 8 st</t>
  </si>
  <si>
    <t>Automatisk påfyllning av värmesystemet</t>
  </si>
  <si>
    <t>Dagvattenledning under hus, reparation</t>
  </si>
  <si>
    <t>Avloppsledning under hus, reparation</t>
  </si>
  <si>
    <t>Avloppsledning under hus, inspektion</t>
  </si>
  <si>
    <t>Omläggning plattor</t>
  </si>
  <si>
    <t>Konsultkostnad</t>
  </si>
  <si>
    <t xml:space="preserve">Uppsnyggning av gårdar </t>
  </si>
  <si>
    <t>Lås</t>
  </si>
  <si>
    <t>Garage</t>
  </si>
  <si>
    <t>Brunnar</t>
  </si>
  <si>
    <t>Träd</t>
  </si>
  <si>
    <t>Gårdsuppdatering</t>
  </si>
  <si>
    <t>Samfällighetens förrådstak gård 1 och 2</t>
  </si>
  <si>
    <t>Byten av lås etc</t>
  </si>
  <si>
    <t>Kärltvätt</t>
  </si>
  <si>
    <t>Spolning</t>
  </si>
  <si>
    <t>Spolning avlopp</t>
  </si>
  <si>
    <t>ny fläkt</t>
  </si>
  <si>
    <t>skyddshuv, lås</t>
  </si>
  <si>
    <t>Nya sandlådor, reparation båt</t>
  </si>
  <si>
    <t>Lagning kabel</t>
  </si>
  <si>
    <t>Sandlådor, asfaltering</t>
  </si>
  <si>
    <t>Kärltvätt, ny fläkt</t>
  </si>
  <si>
    <t>Reparation kabel, Bärnstensgatan</t>
  </si>
  <si>
    <t>Sandlårar, utbyte</t>
  </si>
  <si>
    <t xml:space="preserve">Trävirke till staket </t>
  </si>
  <si>
    <t>Samfällighetens förråd, virke och målning</t>
  </si>
  <si>
    <t>Gemensamhetsytor</t>
  </si>
  <si>
    <t>IMD, konsultkostnader</t>
  </si>
  <si>
    <t>IMD, installation etc</t>
  </si>
  <si>
    <t>Rep gräsklippare, nya tak, staket</t>
  </si>
  <si>
    <t>Lekanläggning inspektion/besiktning</t>
  </si>
  <si>
    <t>Kommentar: Siffrorna för 2023 - 2025 visar vad som gjorts respektive år, medan 2026 och framår är prognos</t>
  </si>
  <si>
    <t xml:space="preserve">  Färgmarkeringarna på raden för Värmecentral beror på att vi i dagsläget inte har siffror på kostnaden för 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</si>
</sst>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 wrapText="1"/>
    </xf>
    <xf numFmtId="1" fontId="0" fillId="0" borderId="0" xfId="0" applyNumberFormat="1"/>
    <xf numFmtId="1" fontId="4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" fontId="5" fillId="0" borderId="0" xfId="0" applyNumberFormat="1" applyFont="1" applyAlignment="1">
      <alignment vertical="top"/>
    </xf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0" fontId="7" fillId="0" borderId="0" xfId="0" applyFont="1"/>
    <xf numFmtId="3" fontId="0" fillId="2" borderId="0" xfId="0" applyNumberFormat="1" applyFill="1"/>
    <xf numFmtId="3" fontId="11" fillId="0" borderId="0" xfId="0" applyNumberFormat="1" applyFont="1"/>
    <xf numFmtId="3" fontId="3" fillId="2" borderId="0" xfId="0" applyNumberFormat="1" applyFont="1" applyFill="1"/>
    <xf numFmtId="3" fontId="14" fillId="0" borderId="0" xfId="0" applyNumberFormat="1" applyFont="1"/>
    <xf numFmtId="3" fontId="12" fillId="0" borderId="0" xfId="0" applyNumberFormat="1" applyFont="1"/>
    <xf numFmtId="1" fontId="13" fillId="0" borderId="0" xfId="0" applyNumberFormat="1" applyFont="1" applyAlignment="1">
      <alignment vertical="top"/>
    </xf>
    <xf numFmtId="3" fontId="15" fillId="0" borderId="0" xfId="0" applyNumberFormat="1" applyFont="1"/>
    <xf numFmtId="3" fontId="16" fillId="0" borderId="0" xfId="0" applyNumberFormat="1" applyFont="1"/>
    <xf numFmtId="3" fontId="17" fillId="0" borderId="0" xfId="0" applyNumberFormat="1" applyFont="1"/>
    <xf numFmtId="3" fontId="18" fillId="0" borderId="0" xfId="0" applyNumberFormat="1" applyFont="1"/>
    <xf numFmtId="1" fontId="4" fillId="2" borderId="0" xfId="0" applyNumberFormat="1" applyFont="1" applyFill="1" applyAlignment="1">
      <alignment vertical="top"/>
    </xf>
    <xf numFmtId="1" fontId="0" fillId="0" borderId="0" xfId="0" applyNumberFormat="1" applyAlignment="1">
      <alignment vertical="top" wrapText="1"/>
    </xf>
    <xf numFmtId="3" fontId="18" fillId="2" borderId="0" xfId="0" applyNumberFormat="1" applyFont="1" applyFill="1"/>
    <xf numFmtId="3" fontId="0" fillId="3" borderId="0" xfId="0" applyNumberFormat="1" applyFill="1"/>
    <xf numFmtId="0" fontId="0" fillId="3" borderId="0" xfId="0" applyFill="1"/>
    <xf numFmtId="3" fontId="17" fillId="3" borderId="0" xfId="0" applyNumberFormat="1" applyFont="1" applyFill="1"/>
    <xf numFmtId="3" fontId="3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W131"/>
  <sheetViews>
    <sheetView tabSelected="1" zoomScaleNormal="100" workbookViewId="0">
      <pane xSplit="2" ySplit="2" topLeftCell="D3" activePane="bottomRight" state="frozen"/>
      <selection pane="topRight" activeCell="B1" sqref="B1"/>
      <selection pane="bottomLeft" activeCell="A3" sqref="A3"/>
      <selection pane="bottomRight" activeCell="B139" sqref="B139"/>
    </sheetView>
  </sheetViews>
  <sheetFormatPr defaultColWidth="9.140625" defaultRowHeight="15" outlineLevelRow="1" x14ac:dyDescent="0.25"/>
  <cols>
    <col min="1" max="1" width="9.140625" customWidth="1"/>
    <col min="2" max="2" width="41" customWidth="1"/>
    <col min="3" max="3" width="15" style="2" hidden="1" customWidth="1"/>
    <col min="4" max="4" width="36.28515625" customWidth="1"/>
    <col min="5" max="5" width="9.85546875" style="14" hidden="1" customWidth="1"/>
    <col min="6" max="6" width="10.140625" style="14" hidden="1" customWidth="1"/>
    <col min="7" max="7" width="0.85546875" style="21" customWidth="1"/>
    <col min="8" max="8" width="12.42578125" style="21" hidden="1" customWidth="1"/>
    <col min="9" max="9" width="12.140625" style="21" hidden="1" customWidth="1"/>
    <col min="10" max="10" width="12.42578125" style="21" hidden="1" customWidth="1"/>
    <col min="11" max="11" width="13.7109375" style="1" customWidth="1"/>
    <col min="12" max="15" width="10.140625" style="1" customWidth="1"/>
    <col min="16" max="16" width="10.140625" customWidth="1"/>
    <col min="17" max="17" width="10.85546875" customWidth="1"/>
    <col min="18" max="23" width="10.140625" customWidth="1"/>
    <col min="24" max="27" width="7.42578125" customWidth="1"/>
  </cols>
  <sheetData>
    <row r="1" spans="1:23" x14ac:dyDescent="0.25">
      <c r="M1" s="17"/>
    </row>
    <row r="2" spans="1:23" s="4" customFormat="1" ht="45" x14ac:dyDescent="0.25">
      <c r="A2" s="4">
        <v>1</v>
      </c>
      <c r="C2" s="3" t="s">
        <v>63</v>
      </c>
      <c r="D2" s="28" t="s">
        <v>62</v>
      </c>
      <c r="E2" s="12">
        <v>2013</v>
      </c>
      <c r="F2" s="12">
        <v>2014</v>
      </c>
      <c r="G2" s="22">
        <v>2015</v>
      </c>
      <c r="H2" s="22">
        <v>2016</v>
      </c>
      <c r="I2" s="22">
        <v>2017</v>
      </c>
      <c r="J2" s="22">
        <v>2018</v>
      </c>
      <c r="K2" s="5">
        <v>2023</v>
      </c>
      <c r="L2" s="5">
        <v>2024</v>
      </c>
      <c r="M2" s="27">
        <v>2025</v>
      </c>
      <c r="N2" s="5">
        <v>2026</v>
      </c>
      <c r="O2" s="5">
        <v>2027</v>
      </c>
      <c r="P2" s="5">
        <v>2028</v>
      </c>
      <c r="Q2" s="5">
        <v>2029</v>
      </c>
      <c r="R2" s="5">
        <v>2030</v>
      </c>
      <c r="S2" s="5">
        <v>2031</v>
      </c>
      <c r="T2" s="5">
        <v>2032</v>
      </c>
      <c r="U2" s="5">
        <v>2033</v>
      </c>
      <c r="V2" s="5">
        <v>2034</v>
      </c>
      <c r="W2" s="5">
        <v>2035</v>
      </c>
    </row>
    <row r="3" spans="1:23" s="4" customFormat="1" ht="21" x14ac:dyDescent="0.25">
      <c r="A3" s="4">
        <v>1</v>
      </c>
      <c r="C3" s="3"/>
      <c r="D3" s="28"/>
      <c r="E3" s="12"/>
      <c r="F3" s="12"/>
      <c r="G3" s="22"/>
      <c r="H3" s="22"/>
      <c r="I3" s="22"/>
      <c r="J3" s="22"/>
      <c r="K3" s="5"/>
      <c r="L3" s="5"/>
      <c r="M3" s="27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s="9" customFormat="1" ht="15.75" x14ac:dyDescent="0.25">
      <c r="A4" s="9">
        <v>1</v>
      </c>
      <c r="B4" s="6" t="s">
        <v>0</v>
      </c>
      <c r="C4" s="7">
        <v>3</v>
      </c>
      <c r="D4"/>
      <c r="E4" s="13">
        <f t="shared" ref="E4:W4" si="0">SUM(E5:E17)</f>
        <v>0</v>
      </c>
      <c r="F4" s="13">
        <f t="shared" si="0"/>
        <v>700021</v>
      </c>
      <c r="G4" s="20">
        <f t="shared" si="0"/>
        <v>70000</v>
      </c>
      <c r="H4" s="20">
        <f t="shared" si="0"/>
        <v>0</v>
      </c>
      <c r="I4" s="20">
        <f t="shared" si="0"/>
        <v>0</v>
      </c>
      <c r="J4" s="20">
        <f t="shared" si="0"/>
        <v>0</v>
      </c>
      <c r="K4" s="8">
        <f t="shared" si="0"/>
        <v>43344</v>
      </c>
      <c r="L4" s="8">
        <f t="shared" si="0"/>
        <v>4078</v>
      </c>
      <c r="M4" s="19">
        <f t="shared" si="0"/>
        <v>25000</v>
      </c>
      <c r="N4" s="33">
        <f t="shared" si="0"/>
        <v>30000</v>
      </c>
      <c r="O4" s="33">
        <f t="shared" si="0"/>
        <v>20000</v>
      </c>
      <c r="P4" s="33">
        <f t="shared" si="0"/>
        <v>2000</v>
      </c>
      <c r="Q4" s="8">
        <f t="shared" si="0"/>
        <v>2000</v>
      </c>
      <c r="R4" s="8">
        <f t="shared" si="0"/>
        <v>2000</v>
      </c>
      <c r="S4" s="8">
        <f t="shared" ref="S4" si="1">SUM(S5:S17)</f>
        <v>0</v>
      </c>
      <c r="T4" s="8">
        <f t="shared" ref="T4" si="2">SUM(T5:T17)</f>
        <v>2000</v>
      </c>
      <c r="U4" s="8">
        <f t="shared" ref="U4" si="3">SUM(U5:U17)</f>
        <v>0</v>
      </c>
      <c r="V4" s="8">
        <f t="shared" ref="V4" si="4">SUM(V5:V17)</f>
        <v>2000</v>
      </c>
      <c r="W4" s="8">
        <f t="shared" si="0"/>
        <v>0</v>
      </c>
    </row>
    <row r="5" spans="1:23" hidden="1" outlineLevel="1" x14ac:dyDescent="0.25">
      <c r="A5">
        <v>2</v>
      </c>
      <c r="B5" t="s">
        <v>47</v>
      </c>
      <c r="F5" s="14">
        <v>500000</v>
      </c>
      <c r="G5" s="14"/>
      <c r="H5" s="14"/>
      <c r="I5" s="14"/>
      <c r="J5" s="18"/>
      <c r="M5" s="17"/>
    </row>
    <row r="6" spans="1:23" hidden="1" outlineLevel="1" x14ac:dyDescent="0.25">
      <c r="A6">
        <v>2</v>
      </c>
      <c r="B6" t="s">
        <v>48</v>
      </c>
      <c r="F6" s="14">
        <v>95302</v>
      </c>
      <c r="G6" s="14"/>
      <c r="H6" s="14"/>
      <c r="I6" s="14"/>
      <c r="J6" s="18"/>
      <c r="M6" s="17"/>
    </row>
    <row r="7" spans="1:23" hidden="1" outlineLevel="1" x14ac:dyDescent="0.25">
      <c r="A7">
        <v>2</v>
      </c>
      <c r="B7" t="s">
        <v>49</v>
      </c>
      <c r="G7" s="14">
        <v>70000</v>
      </c>
      <c r="H7" s="14"/>
      <c r="I7" s="14"/>
      <c r="J7" s="18"/>
      <c r="M7" s="17"/>
    </row>
    <row r="8" spans="1:23" hidden="1" outlineLevel="1" x14ac:dyDescent="0.25">
      <c r="A8">
        <v>2</v>
      </c>
      <c r="B8" t="s">
        <v>50</v>
      </c>
      <c r="G8" s="14"/>
      <c r="H8" s="14"/>
      <c r="I8" s="14"/>
      <c r="J8" s="18"/>
      <c r="M8" s="17"/>
    </row>
    <row r="9" spans="1:23" hidden="1" outlineLevel="1" x14ac:dyDescent="0.25">
      <c r="A9">
        <v>2</v>
      </c>
      <c r="B9" t="s">
        <v>51</v>
      </c>
      <c r="G9" s="14"/>
      <c r="H9" s="14"/>
      <c r="I9" s="14"/>
      <c r="J9" s="18"/>
      <c r="M9" s="17"/>
    </row>
    <row r="10" spans="1:23" hidden="1" outlineLevel="1" x14ac:dyDescent="0.25">
      <c r="A10">
        <v>2</v>
      </c>
      <c r="B10" t="s">
        <v>52</v>
      </c>
      <c r="G10" s="14"/>
      <c r="H10" s="14"/>
      <c r="I10" s="14"/>
      <c r="J10" s="18"/>
      <c r="M10" s="17"/>
    </row>
    <row r="11" spans="1:23" hidden="1" outlineLevel="1" x14ac:dyDescent="0.25">
      <c r="A11">
        <v>2</v>
      </c>
      <c r="B11" t="s">
        <v>53</v>
      </c>
      <c r="F11" s="14">
        <v>104719</v>
      </c>
      <c r="G11" s="14"/>
      <c r="H11" s="14"/>
      <c r="I11" s="14"/>
      <c r="J11" s="18"/>
      <c r="L11" s="1">
        <v>4078</v>
      </c>
      <c r="M11" s="17"/>
      <c r="P11">
        <v>2000</v>
      </c>
      <c r="R11">
        <v>2000</v>
      </c>
      <c r="T11">
        <v>2000</v>
      </c>
      <c r="V11">
        <v>2000</v>
      </c>
    </row>
    <row r="12" spans="1:23" hidden="1" outlineLevel="1" x14ac:dyDescent="0.25">
      <c r="A12">
        <v>2</v>
      </c>
      <c r="B12" t="s">
        <v>55</v>
      </c>
      <c r="G12" s="14"/>
      <c r="H12" s="14"/>
      <c r="I12" s="14"/>
      <c r="J12" s="18"/>
      <c r="M12" s="17"/>
      <c r="Q12" s="1">
        <v>2000</v>
      </c>
    </row>
    <row r="13" spans="1:23" hidden="1" outlineLevel="1" x14ac:dyDescent="0.25">
      <c r="A13">
        <v>2</v>
      </c>
      <c r="B13" t="s">
        <v>56</v>
      </c>
      <c r="G13" s="14"/>
      <c r="H13" s="14"/>
      <c r="I13" s="14"/>
      <c r="J13" s="18"/>
      <c r="M13" s="17"/>
      <c r="Q13" s="1"/>
    </row>
    <row r="14" spans="1:23" hidden="1" outlineLevel="1" x14ac:dyDescent="0.25">
      <c r="A14">
        <v>2</v>
      </c>
      <c r="B14" t="s">
        <v>112</v>
      </c>
      <c r="G14" s="14"/>
      <c r="H14" s="14"/>
      <c r="I14" s="14"/>
      <c r="J14" s="18"/>
      <c r="M14" s="17">
        <v>25000</v>
      </c>
      <c r="N14" s="30">
        <v>30000</v>
      </c>
      <c r="O14" s="30">
        <v>20000</v>
      </c>
      <c r="Q14" s="1"/>
    </row>
    <row r="15" spans="1:23" hidden="1" outlineLevel="1" x14ac:dyDescent="0.25">
      <c r="A15">
        <v>2</v>
      </c>
      <c r="B15" t="s">
        <v>113</v>
      </c>
      <c r="G15" s="14"/>
      <c r="H15" s="14"/>
      <c r="I15" s="14"/>
      <c r="J15" s="18"/>
      <c r="M15" s="17"/>
      <c r="O15" s="30"/>
      <c r="P15" s="31"/>
      <c r="Q15" s="1"/>
    </row>
    <row r="16" spans="1:23" hidden="1" outlineLevel="1" x14ac:dyDescent="0.25">
      <c r="A16">
        <v>2</v>
      </c>
      <c r="B16" t="s">
        <v>5</v>
      </c>
      <c r="G16" s="14"/>
      <c r="H16" s="14"/>
      <c r="I16" s="14"/>
      <c r="J16" s="18"/>
      <c r="K16" s="1">
        <v>43344</v>
      </c>
      <c r="M16" s="17"/>
      <c r="Q16" s="1"/>
    </row>
    <row r="17" spans="1:23" hidden="1" outlineLevel="1" x14ac:dyDescent="0.25">
      <c r="A17">
        <v>2</v>
      </c>
      <c r="G17" s="14"/>
      <c r="H17" s="14"/>
      <c r="I17" s="14"/>
      <c r="J17" s="18"/>
      <c r="M17" s="17"/>
      <c r="Q17" s="1"/>
    </row>
    <row r="18" spans="1:23" hidden="1" collapsed="1" x14ac:dyDescent="0.25">
      <c r="A18">
        <v>2</v>
      </c>
      <c r="G18" s="14"/>
      <c r="H18" s="14"/>
      <c r="I18" s="14"/>
      <c r="J18" s="18"/>
      <c r="L18" s="17"/>
    </row>
    <row r="19" spans="1:23" s="9" customFormat="1" ht="15.75" x14ac:dyDescent="0.25">
      <c r="A19" s="9">
        <v>1</v>
      </c>
      <c r="B19" s="6" t="s">
        <v>1</v>
      </c>
      <c r="C19" s="7">
        <v>3</v>
      </c>
      <c r="D19" s="6"/>
      <c r="E19" s="13">
        <f t="shared" ref="E19:W19" si="5">SUM(E20:E57)</f>
        <v>562500</v>
      </c>
      <c r="F19" s="13">
        <f t="shared" si="5"/>
        <v>731815</v>
      </c>
      <c r="G19" s="20">
        <f t="shared" si="5"/>
        <v>3655132</v>
      </c>
      <c r="H19" s="20">
        <f t="shared" si="5"/>
        <v>1610000</v>
      </c>
      <c r="I19" s="20">
        <f t="shared" si="5"/>
        <v>0</v>
      </c>
      <c r="J19" s="20">
        <f t="shared" si="5"/>
        <v>0</v>
      </c>
      <c r="K19" s="8">
        <f t="shared" si="5"/>
        <v>0</v>
      </c>
      <c r="L19" s="8">
        <f t="shared" si="5"/>
        <v>0</v>
      </c>
      <c r="M19" s="19">
        <f t="shared" si="5"/>
        <v>0</v>
      </c>
      <c r="N19" s="8">
        <f t="shared" si="5"/>
        <v>0</v>
      </c>
      <c r="O19" s="8">
        <f t="shared" si="5"/>
        <v>0</v>
      </c>
      <c r="P19" s="8">
        <f t="shared" si="5"/>
        <v>0</v>
      </c>
      <c r="Q19" s="8">
        <f t="shared" si="5"/>
        <v>0</v>
      </c>
      <c r="R19" s="8">
        <f t="shared" si="5"/>
        <v>0</v>
      </c>
      <c r="S19" s="8">
        <f t="shared" ref="S19" si="6">SUM(S20:S57)</f>
        <v>0</v>
      </c>
      <c r="T19" s="8">
        <f t="shared" ref="T19" si="7">SUM(T20:T57)</f>
        <v>0</v>
      </c>
      <c r="U19" s="8">
        <f t="shared" ref="U19" si="8">SUM(U20:U57)</f>
        <v>0</v>
      </c>
      <c r="V19" s="8">
        <f t="shared" ref="V19" si="9">SUM(V20:V57)</f>
        <v>0</v>
      </c>
      <c r="W19" s="8">
        <f t="shared" si="5"/>
        <v>0</v>
      </c>
    </row>
    <row r="20" spans="1:23" hidden="1" outlineLevel="1" x14ac:dyDescent="0.25">
      <c r="A20">
        <v>2</v>
      </c>
      <c r="B20" t="s">
        <v>6</v>
      </c>
      <c r="E20" s="14">
        <v>562500</v>
      </c>
      <c r="G20" s="14"/>
      <c r="H20" s="14"/>
      <c r="I20" s="14"/>
      <c r="J20" s="18"/>
      <c r="M20" s="17"/>
    </row>
    <row r="21" spans="1:23" hidden="1" outlineLevel="1" x14ac:dyDescent="0.25">
      <c r="A21">
        <v>2</v>
      </c>
      <c r="B21" t="s">
        <v>7</v>
      </c>
      <c r="F21" s="14">
        <v>731815</v>
      </c>
      <c r="G21" s="14"/>
      <c r="H21" s="14"/>
      <c r="I21" s="14"/>
      <c r="J21" s="18"/>
      <c r="M21" s="17"/>
    </row>
    <row r="22" spans="1:23" hidden="1" outlineLevel="1" x14ac:dyDescent="0.25">
      <c r="A22">
        <v>2</v>
      </c>
      <c r="B22" t="s">
        <v>8</v>
      </c>
      <c r="G22" s="14">
        <v>500000</v>
      </c>
      <c r="H22" s="14"/>
      <c r="I22" s="14"/>
      <c r="J22" s="18"/>
      <c r="M22" s="17"/>
    </row>
    <row r="23" spans="1:23" hidden="1" outlineLevel="1" x14ac:dyDescent="0.25">
      <c r="A23">
        <v>2</v>
      </c>
      <c r="B23" t="s">
        <v>9</v>
      </c>
      <c r="G23" s="14">
        <v>500000</v>
      </c>
      <c r="H23" s="14"/>
      <c r="I23" s="14"/>
      <c r="J23" s="18"/>
      <c r="M23" s="17"/>
    </row>
    <row r="24" spans="1:23" hidden="1" outlineLevel="1" x14ac:dyDescent="0.25">
      <c r="A24">
        <v>2</v>
      </c>
      <c r="B24" t="s">
        <v>10</v>
      </c>
      <c r="G24" s="14">
        <v>500000</v>
      </c>
      <c r="H24" s="14"/>
      <c r="I24" s="14"/>
      <c r="J24" s="18"/>
      <c r="M24" s="17"/>
    </row>
    <row r="25" spans="1:23" hidden="1" outlineLevel="1" x14ac:dyDescent="0.25">
      <c r="A25">
        <v>2</v>
      </c>
      <c r="B25" t="s">
        <v>11</v>
      </c>
      <c r="G25" s="14">
        <v>500000</v>
      </c>
      <c r="H25" s="14"/>
      <c r="I25" s="14"/>
      <c r="J25" s="18"/>
      <c r="M25" s="17"/>
    </row>
    <row r="26" spans="1:23" hidden="1" outlineLevel="1" x14ac:dyDescent="0.25">
      <c r="A26">
        <v>2</v>
      </c>
      <c r="B26" t="s">
        <v>12</v>
      </c>
      <c r="G26" s="14">
        <v>500000</v>
      </c>
      <c r="H26" s="14"/>
      <c r="I26" s="14"/>
      <c r="J26" s="18"/>
      <c r="M26" s="17"/>
    </row>
    <row r="27" spans="1:23" hidden="1" outlineLevel="1" x14ac:dyDescent="0.25">
      <c r="A27">
        <v>2</v>
      </c>
      <c r="B27" t="s">
        <v>64</v>
      </c>
      <c r="G27" s="14">
        <v>75000</v>
      </c>
      <c r="H27" s="14"/>
      <c r="I27" s="14"/>
      <c r="J27" s="18"/>
      <c r="M27" s="17"/>
    </row>
    <row r="28" spans="1:23" hidden="1" outlineLevel="1" x14ac:dyDescent="0.25">
      <c r="A28">
        <v>2</v>
      </c>
      <c r="B28" t="s">
        <v>66</v>
      </c>
      <c r="G28" s="14">
        <v>75000</v>
      </c>
      <c r="H28" s="14"/>
      <c r="I28" s="14"/>
      <c r="J28" s="18"/>
      <c r="M28" s="17"/>
    </row>
    <row r="29" spans="1:23" hidden="1" outlineLevel="1" x14ac:dyDescent="0.25">
      <c r="A29">
        <v>2</v>
      </c>
      <c r="B29" t="s">
        <v>65</v>
      </c>
      <c r="G29" s="14">
        <v>75000</v>
      </c>
      <c r="H29" s="14"/>
      <c r="I29" s="14"/>
      <c r="J29" s="18"/>
      <c r="M29" s="17"/>
    </row>
    <row r="30" spans="1:23" hidden="1" outlineLevel="1" x14ac:dyDescent="0.25">
      <c r="A30">
        <v>2</v>
      </c>
      <c r="B30" t="s">
        <v>67</v>
      </c>
      <c r="G30" s="14">
        <v>75000</v>
      </c>
      <c r="H30" s="14"/>
      <c r="I30" s="14"/>
      <c r="J30" s="18"/>
      <c r="M30" s="17"/>
    </row>
    <row r="31" spans="1:23" hidden="1" outlineLevel="1" x14ac:dyDescent="0.25">
      <c r="A31">
        <v>2</v>
      </c>
      <c r="B31" t="s">
        <v>68</v>
      </c>
      <c r="G31" s="14">
        <v>75000</v>
      </c>
      <c r="H31" s="14"/>
      <c r="I31" s="14"/>
      <c r="J31" s="18"/>
      <c r="M31" s="17"/>
    </row>
    <row r="32" spans="1:23" hidden="1" outlineLevel="1" x14ac:dyDescent="0.25">
      <c r="A32">
        <v>2</v>
      </c>
      <c r="B32" t="s">
        <v>69</v>
      </c>
      <c r="G32" s="14">
        <v>75000</v>
      </c>
      <c r="H32" s="14"/>
      <c r="I32" s="14"/>
      <c r="J32" s="18"/>
      <c r="M32" s="17"/>
    </row>
    <row r="33" spans="1:13" hidden="1" outlineLevel="1" x14ac:dyDescent="0.25">
      <c r="A33">
        <v>2</v>
      </c>
      <c r="B33" t="s">
        <v>70</v>
      </c>
      <c r="G33" s="14">
        <v>75000</v>
      </c>
      <c r="H33" s="14"/>
      <c r="I33" s="14"/>
      <c r="J33" s="18"/>
      <c r="M33" s="17"/>
    </row>
    <row r="34" spans="1:13" hidden="1" outlineLevel="1" x14ac:dyDescent="0.25">
      <c r="A34">
        <v>2</v>
      </c>
      <c r="B34" t="s">
        <v>71</v>
      </c>
      <c r="G34" s="14">
        <v>75000</v>
      </c>
      <c r="H34" s="14"/>
      <c r="I34" s="14"/>
      <c r="J34" s="18"/>
      <c r="M34" s="17"/>
    </row>
    <row r="35" spans="1:13" hidden="1" outlineLevel="1" x14ac:dyDescent="0.25">
      <c r="A35">
        <v>2</v>
      </c>
      <c r="B35" t="s">
        <v>82</v>
      </c>
      <c r="G35" s="14">
        <v>67454</v>
      </c>
      <c r="H35" s="14"/>
      <c r="I35" s="14"/>
      <c r="J35" s="18"/>
      <c r="M35" s="17"/>
    </row>
    <row r="36" spans="1:13" hidden="1" outlineLevel="1" x14ac:dyDescent="0.25">
      <c r="A36">
        <v>2</v>
      </c>
      <c r="B36" t="s">
        <v>83</v>
      </c>
      <c r="G36" s="14">
        <v>400000</v>
      </c>
      <c r="H36" s="14"/>
      <c r="I36" s="14"/>
      <c r="J36" s="18"/>
      <c r="M36" s="17"/>
    </row>
    <row r="37" spans="1:13" hidden="1" outlineLevel="1" x14ac:dyDescent="0.25">
      <c r="A37">
        <v>2</v>
      </c>
      <c r="B37" t="s">
        <v>84</v>
      </c>
      <c r="G37" s="14"/>
      <c r="H37" s="14">
        <v>10000</v>
      </c>
      <c r="I37" s="14"/>
      <c r="J37" s="18"/>
      <c r="M37" s="17"/>
    </row>
    <row r="38" spans="1:13" hidden="1" outlineLevel="1" x14ac:dyDescent="0.25">
      <c r="A38">
        <v>2</v>
      </c>
      <c r="B38" t="s">
        <v>77</v>
      </c>
      <c r="G38" s="14">
        <v>67451</v>
      </c>
      <c r="H38" s="14"/>
      <c r="I38" s="14"/>
      <c r="J38" s="18"/>
      <c r="M38" s="17"/>
    </row>
    <row r="39" spans="1:13" hidden="1" outlineLevel="1" x14ac:dyDescent="0.25">
      <c r="A39">
        <v>2</v>
      </c>
      <c r="B39" t="s">
        <v>13</v>
      </c>
      <c r="G39" s="14"/>
      <c r="H39" s="14"/>
      <c r="I39" s="14"/>
      <c r="J39" s="18"/>
      <c r="M39" s="17"/>
    </row>
    <row r="40" spans="1:13" hidden="1" outlineLevel="1" x14ac:dyDescent="0.25">
      <c r="A40">
        <v>2</v>
      </c>
      <c r="B40" t="s">
        <v>14</v>
      </c>
      <c r="G40" s="14"/>
      <c r="H40" s="14"/>
      <c r="I40" s="14"/>
      <c r="J40" s="18"/>
      <c r="M40" s="17"/>
    </row>
    <row r="41" spans="1:13" hidden="1" outlineLevel="1" x14ac:dyDescent="0.25">
      <c r="A41">
        <v>2</v>
      </c>
      <c r="B41" t="s">
        <v>15</v>
      </c>
      <c r="G41" s="14"/>
      <c r="H41" s="14"/>
      <c r="I41" s="14"/>
      <c r="J41" s="18"/>
      <c r="M41" s="17"/>
    </row>
    <row r="42" spans="1:13" hidden="1" outlineLevel="1" x14ac:dyDescent="0.25">
      <c r="A42">
        <v>2</v>
      </c>
      <c r="B42" t="s">
        <v>16</v>
      </c>
      <c r="G42" s="14"/>
      <c r="H42" s="14"/>
      <c r="I42" s="14"/>
      <c r="J42" s="18"/>
      <c r="M42" s="17"/>
    </row>
    <row r="43" spans="1:13" hidden="1" outlineLevel="1" x14ac:dyDescent="0.25">
      <c r="A43">
        <v>2</v>
      </c>
      <c r="B43" t="s">
        <v>17</v>
      </c>
      <c r="G43" s="14"/>
      <c r="H43" s="14"/>
      <c r="I43" s="14"/>
      <c r="J43" s="18"/>
      <c r="M43" s="17"/>
    </row>
    <row r="44" spans="1:13" hidden="1" outlineLevel="1" x14ac:dyDescent="0.25">
      <c r="A44">
        <v>2</v>
      </c>
      <c r="B44" t="s">
        <v>18</v>
      </c>
      <c r="G44" s="14"/>
      <c r="H44" s="14"/>
      <c r="I44" s="14"/>
      <c r="J44" s="18"/>
      <c r="M44" s="17"/>
    </row>
    <row r="45" spans="1:13" hidden="1" outlineLevel="1" x14ac:dyDescent="0.25">
      <c r="A45">
        <v>2</v>
      </c>
      <c r="B45" t="s">
        <v>19</v>
      </c>
      <c r="G45" s="14"/>
      <c r="H45" s="14"/>
      <c r="I45" s="14"/>
      <c r="J45" s="18"/>
      <c r="M45" s="17"/>
    </row>
    <row r="46" spans="1:13" hidden="1" outlineLevel="1" x14ac:dyDescent="0.25">
      <c r="A46">
        <v>2</v>
      </c>
      <c r="B46" t="s">
        <v>20</v>
      </c>
      <c r="G46" s="14"/>
      <c r="H46" s="14"/>
      <c r="I46" s="14"/>
      <c r="J46" s="18"/>
      <c r="M46" s="17"/>
    </row>
    <row r="47" spans="1:13" hidden="1" outlineLevel="1" x14ac:dyDescent="0.25">
      <c r="A47">
        <v>2</v>
      </c>
      <c r="B47" t="s">
        <v>21</v>
      </c>
      <c r="G47" s="14"/>
      <c r="H47" s="14"/>
      <c r="I47" s="14"/>
      <c r="J47" s="18"/>
      <c r="M47" s="17"/>
    </row>
    <row r="48" spans="1:13" hidden="1" outlineLevel="1" x14ac:dyDescent="0.25">
      <c r="A48">
        <v>2</v>
      </c>
      <c r="B48" t="s">
        <v>22</v>
      </c>
      <c r="G48" s="14"/>
      <c r="H48" s="14"/>
      <c r="I48" s="14"/>
      <c r="J48" s="18"/>
      <c r="M48" s="17"/>
    </row>
    <row r="49" spans="1:23" hidden="1" outlineLevel="1" x14ac:dyDescent="0.25">
      <c r="A49">
        <v>2</v>
      </c>
      <c r="B49" t="s">
        <v>23</v>
      </c>
      <c r="G49" s="14"/>
      <c r="H49" s="14"/>
      <c r="I49" s="14"/>
      <c r="J49" s="18"/>
      <c r="M49" s="17"/>
    </row>
    <row r="50" spans="1:23" hidden="1" outlineLevel="1" x14ac:dyDescent="0.25">
      <c r="A50">
        <v>2</v>
      </c>
      <c r="B50" t="s">
        <v>24</v>
      </c>
      <c r="G50" s="14"/>
      <c r="H50" s="14"/>
      <c r="I50" s="14"/>
      <c r="J50" s="18"/>
      <c r="M50" s="17"/>
    </row>
    <row r="51" spans="1:23" hidden="1" outlineLevel="1" x14ac:dyDescent="0.25">
      <c r="A51">
        <v>2</v>
      </c>
      <c r="B51" t="s">
        <v>25</v>
      </c>
      <c r="G51" s="14"/>
      <c r="H51" s="14"/>
      <c r="I51" s="14"/>
      <c r="J51" s="18"/>
      <c r="M51" s="17"/>
      <c r="P51" s="1"/>
    </row>
    <row r="52" spans="1:23" hidden="1" outlineLevel="1" x14ac:dyDescent="0.25">
      <c r="A52">
        <v>2</v>
      </c>
      <c r="B52" t="s">
        <v>26</v>
      </c>
      <c r="G52" s="14"/>
      <c r="H52" s="14"/>
      <c r="I52" s="14"/>
      <c r="J52" s="18"/>
      <c r="M52" s="17"/>
      <c r="P52" s="1"/>
    </row>
    <row r="53" spans="1:23" hidden="1" outlineLevel="1" x14ac:dyDescent="0.25">
      <c r="A53">
        <v>2</v>
      </c>
      <c r="B53" t="s">
        <v>27</v>
      </c>
      <c r="G53" s="14"/>
      <c r="H53" s="14"/>
      <c r="I53" s="14"/>
      <c r="J53" s="18"/>
      <c r="M53" s="17"/>
      <c r="P53" s="1"/>
    </row>
    <row r="54" spans="1:23" hidden="1" outlineLevel="1" x14ac:dyDescent="0.25">
      <c r="A54">
        <v>2</v>
      </c>
      <c r="B54" t="s">
        <v>28</v>
      </c>
      <c r="G54" s="14"/>
      <c r="H54" s="14"/>
      <c r="I54" s="14"/>
      <c r="J54" s="18"/>
      <c r="M54" s="17"/>
      <c r="P54" s="1"/>
    </row>
    <row r="55" spans="1:23" hidden="1" outlineLevel="1" x14ac:dyDescent="0.25">
      <c r="A55">
        <v>2</v>
      </c>
      <c r="B55" t="s">
        <v>29</v>
      </c>
      <c r="G55" s="14">
        <v>20227</v>
      </c>
      <c r="H55" s="14"/>
      <c r="I55" s="14"/>
      <c r="J55" s="18"/>
      <c r="M55" s="17"/>
    </row>
    <row r="56" spans="1:23" hidden="1" outlineLevel="1" x14ac:dyDescent="0.25">
      <c r="A56">
        <v>2</v>
      </c>
      <c r="B56" t="s">
        <v>78</v>
      </c>
      <c r="G56" s="14"/>
      <c r="H56" s="14">
        <v>1600000</v>
      </c>
      <c r="I56" s="14"/>
      <c r="J56" s="18"/>
      <c r="M56" s="17"/>
    </row>
    <row r="57" spans="1:23" hidden="1" outlineLevel="1" x14ac:dyDescent="0.25">
      <c r="A57">
        <v>2</v>
      </c>
      <c r="G57" s="14"/>
      <c r="H57" s="14"/>
      <c r="I57" s="14"/>
      <c r="J57" s="18"/>
      <c r="M57" s="17"/>
    </row>
    <row r="58" spans="1:23" hidden="1" collapsed="1" x14ac:dyDescent="0.25">
      <c r="A58">
        <v>2</v>
      </c>
      <c r="G58" s="14"/>
      <c r="H58" s="14"/>
      <c r="I58" s="14"/>
      <c r="J58" s="18"/>
      <c r="L58" s="17"/>
    </row>
    <row r="59" spans="1:23" s="9" customFormat="1" ht="15.75" x14ac:dyDescent="0.25">
      <c r="A59" s="9">
        <v>1</v>
      </c>
      <c r="B59" s="6" t="s">
        <v>2</v>
      </c>
      <c r="C59" s="7">
        <v>2</v>
      </c>
      <c r="D59" s="9" t="s">
        <v>100</v>
      </c>
      <c r="E59" s="13">
        <f t="shared" ref="E59:W59" si="10">SUM(E60:E67)</f>
        <v>10000</v>
      </c>
      <c r="F59" s="13">
        <f t="shared" si="10"/>
        <v>10000</v>
      </c>
      <c r="G59" s="20">
        <f t="shared" si="10"/>
        <v>10000</v>
      </c>
      <c r="H59" s="20">
        <f t="shared" si="10"/>
        <v>26000</v>
      </c>
      <c r="I59" s="20">
        <f t="shared" si="10"/>
        <v>10000</v>
      </c>
      <c r="J59" s="20">
        <f t="shared" si="10"/>
        <v>25500</v>
      </c>
      <c r="K59" s="8">
        <f t="shared" si="10"/>
        <v>8970</v>
      </c>
      <c r="L59" s="8">
        <f t="shared" si="10"/>
        <v>4091</v>
      </c>
      <c r="M59" s="19">
        <f t="shared" si="10"/>
        <v>20094</v>
      </c>
      <c r="N59" s="8">
        <f t="shared" si="10"/>
        <v>10000</v>
      </c>
      <c r="O59" s="8">
        <f t="shared" si="10"/>
        <v>10000</v>
      </c>
      <c r="P59" s="8">
        <f t="shared" si="10"/>
        <v>38000</v>
      </c>
      <c r="Q59" s="8">
        <f t="shared" si="10"/>
        <v>10000</v>
      </c>
      <c r="R59" s="8">
        <f t="shared" si="10"/>
        <v>10000</v>
      </c>
      <c r="S59" s="8">
        <f t="shared" ref="S59" si="11">SUM(S60:S67)</f>
        <v>10000</v>
      </c>
      <c r="T59" s="8">
        <f t="shared" ref="T59" si="12">SUM(T60:T67)</f>
        <v>10000</v>
      </c>
      <c r="U59" s="8">
        <f t="shared" ref="U59" si="13">SUM(U60:U67)</f>
        <v>10000</v>
      </c>
      <c r="V59" s="8">
        <f t="shared" ref="V59" si="14">SUM(V60:V67)</f>
        <v>10000</v>
      </c>
      <c r="W59" s="8">
        <f t="shared" si="10"/>
        <v>10000</v>
      </c>
    </row>
    <row r="60" spans="1:23" hidden="1" outlineLevel="1" x14ac:dyDescent="0.25">
      <c r="A60">
        <v>2</v>
      </c>
      <c r="B60" t="s">
        <v>30</v>
      </c>
      <c r="D60" t="s">
        <v>99</v>
      </c>
      <c r="E60" s="14">
        <v>10000</v>
      </c>
      <c r="F60" s="14">
        <v>10000</v>
      </c>
      <c r="G60" s="14">
        <v>10000</v>
      </c>
      <c r="H60" s="14">
        <v>10000</v>
      </c>
      <c r="I60" s="14">
        <v>10000</v>
      </c>
      <c r="J60" s="18">
        <v>16200</v>
      </c>
      <c r="L60" s="1">
        <v>4091</v>
      </c>
      <c r="M60" s="17">
        <v>20094</v>
      </c>
      <c r="N60" s="1">
        <v>10000</v>
      </c>
      <c r="O60" s="1">
        <v>10000</v>
      </c>
      <c r="P60" s="1">
        <v>10000</v>
      </c>
      <c r="Q60" s="1">
        <v>10000</v>
      </c>
      <c r="R60" s="1">
        <v>10000</v>
      </c>
      <c r="S60" s="1">
        <v>10000</v>
      </c>
      <c r="T60" s="1">
        <v>10000</v>
      </c>
      <c r="U60" s="1">
        <v>10000</v>
      </c>
      <c r="V60" s="1">
        <v>10000</v>
      </c>
      <c r="W60" s="1">
        <v>10000</v>
      </c>
    </row>
    <row r="61" spans="1:23" hidden="1" outlineLevel="1" x14ac:dyDescent="0.25">
      <c r="A61">
        <v>2</v>
      </c>
      <c r="B61" t="s">
        <v>31</v>
      </c>
      <c r="G61" s="14"/>
      <c r="H61" s="14"/>
      <c r="I61" s="14"/>
      <c r="J61" s="18"/>
      <c r="M61" s="17"/>
    </row>
    <row r="62" spans="1:23" hidden="1" outlineLevel="1" x14ac:dyDescent="0.25">
      <c r="A62">
        <v>2</v>
      </c>
      <c r="B62" t="s">
        <v>34</v>
      </c>
      <c r="G62" s="14"/>
      <c r="H62" s="14"/>
      <c r="I62" s="14"/>
      <c r="J62" s="18">
        <v>5000</v>
      </c>
      <c r="M62" s="17"/>
    </row>
    <row r="63" spans="1:23" hidden="1" outlineLevel="1" x14ac:dyDescent="0.25">
      <c r="A63">
        <v>2</v>
      </c>
      <c r="B63" t="s">
        <v>32</v>
      </c>
      <c r="G63" s="14"/>
      <c r="H63" s="14">
        <v>1000</v>
      </c>
      <c r="I63" s="14"/>
      <c r="J63" s="18"/>
      <c r="M63" s="17"/>
      <c r="O63"/>
      <c r="P63" s="1">
        <v>3000</v>
      </c>
    </row>
    <row r="64" spans="1:23" hidden="1" outlineLevel="1" x14ac:dyDescent="0.25">
      <c r="A64">
        <v>2</v>
      </c>
      <c r="B64" t="s">
        <v>87</v>
      </c>
      <c r="G64" s="14"/>
      <c r="H64" s="14">
        <v>5000</v>
      </c>
      <c r="I64" s="14"/>
      <c r="J64" s="18"/>
      <c r="M64" s="17"/>
      <c r="O64"/>
      <c r="P64" s="1">
        <v>5000</v>
      </c>
    </row>
    <row r="65" spans="1:23" hidden="1" outlineLevel="1" x14ac:dyDescent="0.25">
      <c r="A65">
        <v>2</v>
      </c>
      <c r="B65" t="s">
        <v>86</v>
      </c>
      <c r="G65" s="14"/>
      <c r="H65" s="14">
        <v>10000</v>
      </c>
      <c r="I65" s="14"/>
      <c r="J65" s="18">
        <v>4300</v>
      </c>
      <c r="K65" s="1">
        <v>8970</v>
      </c>
      <c r="M65" s="17"/>
      <c r="P65" s="1">
        <v>20000</v>
      </c>
    </row>
    <row r="66" spans="1:23" hidden="1" outlineLevel="1" x14ac:dyDescent="0.25">
      <c r="A66">
        <v>2</v>
      </c>
      <c r="B66" t="s">
        <v>33</v>
      </c>
      <c r="G66" s="14"/>
      <c r="H66" s="14"/>
      <c r="I66" s="14"/>
      <c r="J66" s="18"/>
      <c r="M66" s="17"/>
    </row>
    <row r="67" spans="1:23" hidden="1" outlineLevel="1" x14ac:dyDescent="0.25">
      <c r="A67">
        <v>2</v>
      </c>
      <c r="G67" s="14"/>
      <c r="H67" s="14"/>
      <c r="I67" s="14"/>
      <c r="J67" s="18"/>
      <c r="M67" s="17"/>
    </row>
    <row r="68" spans="1:23" hidden="1" collapsed="1" x14ac:dyDescent="0.25">
      <c r="A68">
        <v>2</v>
      </c>
      <c r="G68" s="14"/>
      <c r="H68" s="14"/>
      <c r="I68" s="14"/>
      <c r="J68" s="18"/>
      <c r="L68" s="17"/>
    </row>
    <row r="69" spans="1:23" s="9" customFormat="1" ht="15.75" x14ac:dyDescent="0.25">
      <c r="A69" s="9">
        <v>1</v>
      </c>
      <c r="B69" s="6" t="s">
        <v>74</v>
      </c>
      <c r="C69" s="7">
        <v>2</v>
      </c>
      <c r="D69"/>
      <c r="E69" s="13">
        <f t="shared" ref="E69:W69" si="15">SUM(E70:E75)</f>
        <v>0</v>
      </c>
      <c r="F69" s="13">
        <f t="shared" si="15"/>
        <v>0</v>
      </c>
      <c r="G69" s="20">
        <f t="shared" si="15"/>
        <v>0</v>
      </c>
      <c r="H69" s="20">
        <f t="shared" si="15"/>
        <v>15000</v>
      </c>
      <c r="I69" s="20">
        <f t="shared" si="15"/>
        <v>0</v>
      </c>
      <c r="J69" s="20">
        <f t="shared" si="15"/>
        <v>0</v>
      </c>
      <c r="K69" s="8">
        <f t="shared" si="15"/>
        <v>0</v>
      </c>
      <c r="L69" s="8">
        <f t="shared" si="15"/>
        <v>0</v>
      </c>
      <c r="M69" s="19">
        <f t="shared" si="15"/>
        <v>0</v>
      </c>
      <c r="N69" s="8">
        <f t="shared" si="15"/>
        <v>0</v>
      </c>
      <c r="O69" s="8">
        <f t="shared" si="15"/>
        <v>0</v>
      </c>
      <c r="P69" s="8">
        <f t="shared" si="15"/>
        <v>0</v>
      </c>
      <c r="Q69" s="8">
        <f t="shared" si="15"/>
        <v>0</v>
      </c>
      <c r="R69" s="8">
        <f t="shared" si="15"/>
        <v>0</v>
      </c>
      <c r="S69" s="8">
        <f t="shared" ref="S69" si="16">SUM(S70:S75)</f>
        <v>15000</v>
      </c>
      <c r="T69" s="8">
        <f t="shared" ref="T69" si="17">SUM(T70:T75)</f>
        <v>0</v>
      </c>
      <c r="U69" s="8">
        <f t="shared" ref="U69" si="18">SUM(U70:U75)</f>
        <v>0</v>
      </c>
      <c r="V69" s="8">
        <f t="shared" ref="V69" si="19">SUM(V70:V75)</f>
        <v>0</v>
      </c>
      <c r="W69" s="8">
        <f t="shared" si="15"/>
        <v>0</v>
      </c>
    </row>
    <row r="70" spans="1:23" hidden="1" outlineLevel="1" x14ac:dyDescent="0.25">
      <c r="A70">
        <v>2</v>
      </c>
      <c r="B70" t="s">
        <v>75</v>
      </c>
      <c r="G70" s="14"/>
      <c r="H70" s="14"/>
      <c r="I70" s="14"/>
      <c r="J70" s="18"/>
      <c r="M70" s="17"/>
    </row>
    <row r="71" spans="1:23" hidden="1" outlineLevel="1" x14ac:dyDescent="0.25">
      <c r="A71">
        <v>2</v>
      </c>
      <c r="B71" t="s">
        <v>76</v>
      </c>
      <c r="G71" s="14"/>
      <c r="H71" s="14">
        <v>5000</v>
      </c>
      <c r="I71" s="14"/>
      <c r="J71" s="18"/>
      <c r="M71" s="17"/>
      <c r="S71">
        <v>5000</v>
      </c>
    </row>
    <row r="72" spans="1:23" hidden="1" outlineLevel="1" x14ac:dyDescent="0.25">
      <c r="A72">
        <v>2</v>
      </c>
      <c r="B72" t="s">
        <v>85</v>
      </c>
      <c r="G72" s="14"/>
      <c r="H72" s="14">
        <v>10000</v>
      </c>
      <c r="I72" s="14"/>
      <c r="J72" s="18"/>
      <c r="M72" s="17"/>
      <c r="S72">
        <v>10000</v>
      </c>
    </row>
    <row r="73" spans="1:23" hidden="1" outlineLevel="1" x14ac:dyDescent="0.25">
      <c r="A73">
        <v>2</v>
      </c>
      <c r="B73" t="s">
        <v>93</v>
      </c>
      <c r="G73" s="14"/>
      <c r="H73" s="14"/>
      <c r="I73" s="14"/>
      <c r="J73" s="18"/>
      <c r="M73" s="17"/>
    </row>
    <row r="74" spans="1:23" hidden="1" outlineLevel="1" x14ac:dyDescent="0.25">
      <c r="A74">
        <v>2</v>
      </c>
      <c r="G74" s="14"/>
      <c r="H74" s="14"/>
      <c r="I74" s="14"/>
      <c r="J74" s="18"/>
      <c r="M74" s="17"/>
    </row>
    <row r="75" spans="1:23" hidden="1" collapsed="1" x14ac:dyDescent="0.25">
      <c r="A75">
        <v>2</v>
      </c>
      <c r="G75" s="14"/>
      <c r="H75" s="14"/>
      <c r="I75" s="14"/>
      <c r="J75" s="18"/>
      <c r="L75" s="17"/>
    </row>
    <row r="76" spans="1:23" s="9" customFormat="1" ht="15.75" x14ac:dyDescent="0.25">
      <c r="A76" s="9">
        <v>1</v>
      </c>
      <c r="B76" s="6" t="s">
        <v>3</v>
      </c>
      <c r="C76" s="7">
        <v>3</v>
      </c>
      <c r="D76" s="9" t="s">
        <v>104</v>
      </c>
      <c r="E76" s="13">
        <f t="shared" ref="E76:W76" si="20">SUM(E77:E78)</f>
        <v>0</v>
      </c>
      <c r="F76" s="13">
        <f t="shared" si="20"/>
        <v>1000</v>
      </c>
      <c r="G76" s="20">
        <f t="shared" si="20"/>
        <v>1000</v>
      </c>
      <c r="H76" s="20">
        <f t="shared" si="20"/>
        <v>1000</v>
      </c>
      <c r="I76" s="20">
        <f t="shared" si="20"/>
        <v>1000</v>
      </c>
      <c r="J76" s="20">
        <f t="shared" si="20"/>
        <v>0</v>
      </c>
      <c r="K76" s="8">
        <f t="shared" si="20"/>
        <v>0</v>
      </c>
      <c r="L76" s="8">
        <f t="shared" si="20"/>
        <v>0</v>
      </c>
      <c r="M76" s="19">
        <f t="shared" si="20"/>
        <v>2000</v>
      </c>
      <c r="N76" s="8">
        <f t="shared" si="20"/>
        <v>1000</v>
      </c>
      <c r="O76" s="8">
        <f t="shared" si="20"/>
        <v>1000</v>
      </c>
      <c r="P76" s="8">
        <f t="shared" si="20"/>
        <v>1000</v>
      </c>
      <c r="Q76" s="8">
        <f t="shared" si="20"/>
        <v>1000</v>
      </c>
      <c r="R76" s="8">
        <f t="shared" si="20"/>
        <v>1000</v>
      </c>
      <c r="S76" s="8">
        <f t="shared" ref="S76" si="21">SUM(S77:S78)</f>
        <v>1000</v>
      </c>
      <c r="T76" s="8">
        <f t="shared" ref="T76" si="22">SUM(T77:T78)</f>
        <v>1000</v>
      </c>
      <c r="U76" s="8">
        <f t="shared" ref="U76" si="23">SUM(U77:U78)</f>
        <v>1000</v>
      </c>
      <c r="V76" s="8">
        <f t="shared" ref="V76" si="24">SUM(V77:V78)</f>
        <v>1000</v>
      </c>
      <c r="W76" s="8">
        <f t="shared" si="20"/>
        <v>1000</v>
      </c>
    </row>
    <row r="77" spans="1:23" hidden="1" outlineLevel="1" x14ac:dyDescent="0.25">
      <c r="A77">
        <v>2</v>
      </c>
      <c r="B77" t="s">
        <v>35</v>
      </c>
      <c r="F77" s="14">
        <v>1000</v>
      </c>
      <c r="G77" s="14">
        <v>1000</v>
      </c>
      <c r="H77" s="14">
        <v>1000</v>
      </c>
      <c r="I77" s="14">
        <v>1000</v>
      </c>
      <c r="J77" s="18"/>
      <c r="M77" s="17">
        <v>2000</v>
      </c>
      <c r="N77" s="1">
        <v>1000</v>
      </c>
      <c r="O77" s="1">
        <v>1000</v>
      </c>
      <c r="P77" s="1">
        <v>1000</v>
      </c>
      <c r="Q77" s="1">
        <v>1000</v>
      </c>
      <c r="R77" s="1">
        <v>1000</v>
      </c>
      <c r="S77" s="1">
        <v>1000</v>
      </c>
      <c r="T77" s="1">
        <v>1000</v>
      </c>
      <c r="U77" s="1">
        <v>1000</v>
      </c>
      <c r="V77" s="1">
        <v>1000</v>
      </c>
      <c r="W77" s="1">
        <v>1000</v>
      </c>
    </row>
    <row r="78" spans="1:23" hidden="1" outlineLevel="1" x14ac:dyDescent="0.25">
      <c r="A78">
        <v>2</v>
      </c>
      <c r="G78" s="14"/>
      <c r="H78" s="14"/>
      <c r="I78" s="14"/>
      <c r="J78" s="18"/>
      <c r="M78" s="17"/>
    </row>
    <row r="79" spans="1:23" hidden="1" collapsed="1" x14ac:dyDescent="0.25">
      <c r="A79">
        <v>2</v>
      </c>
      <c r="G79" s="14"/>
      <c r="H79" s="14"/>
      <c r="I79" s="14"/>
      <c r="J79" s="18"/>
      <c r="L79" s="17"/>
    </row>
    <row r="80" spans="1:23" s="9" customFormat="1" ht="15.75" x14ac:dyDescent="0.25">
      <c r="A80" s="9">
        <v>1</v>
      </c>
      <c r="B80" s="6" t="s">
        <v>4</v>
      </c>
      <c r="C80" s="7">
        <v>3</v>
      </c>
      <c r="D80" t="s">
        <v>106</v>
      </c>
      <c r="E80" s="13">
        <f t="shared" ref="E80:W80" si="25">SUM(E81:E89)</f>
        <v>0</v>
      </c>
      <c r="F80" s="13">
        <f t="shared" si="25"/>
        <v>3123</v>
      </c>
      <c r="G80" s="20">
        <f t="shared" si="25"/>
        <v>23500</v>
      </c>
      <c r="H80" s="20">
        <f t="shared" si="25"/>
        <v>3500</v>
      </c>
      <c r="I80" s="20">
        <f t="shared" si="25"/>
        <v>3500</v>
      </c>
      <c r="J80" s="20">
        <f t="shared" si="25"/>
        <v>3600</v>
      </c>
      <c r="K80" s="8">
        <f t="shared" si="25"/>
        <v>87944</v>
      </c>
      <c r="L80" s="8">
        <f t="shared" si="25"/>
        <v>0</v>
      </c>
      <c r="M80" s="19">
        <f t="shared" si="25"/>
        <v>16621</v>
      </c>
      <c r="N80" s="8">
        <f t="shared" si="25"/>
        <v>7500</v>
      </c>
      <c r="O80" s="8">
        <f t="shared" si="25"/>
        <v>5500</v>
      </c>
      <c r="P80" s="8">
        <f t="shared" si="25"/>
        <v>7500</v>
      </c>
      <c r="Q80" s="8">
        <f t="shared" si="25"/>
        <v>25500</v>
      </c>
      <c r="R80" s="8">
        <f t="shared" si="25"/>
        <v>7500</v>
      </c>
      <c r="S80" s="8">
        <f t="shared" ref="S80" si="26">SUM(S81:S89)</f>
        <v>5500</v>
      </c>
      <c r="T80" s="8">
        <f t="shared" ref="T80" si="27">SUM(T81:T89)</f>
        <v>7500</v>
      </c>
      <c r="U80" s="8">
        <f t="shared" ref="U80" si="28">SUM(U81:U89)</f>
        <v>5500</v>
      </c>
      <c r="V80" s="8">
        <f t="shared" ref="V80" si="29">SUM(V81:V89)</f>
        <v>7500</v>
      </c>
      <c r="W80" s="8">
        <f t="shared" si="25"/>
        <v>5500</v>
      </c>
    </row>
    <row r="81" spans="1:23" hidden="1" outlineLevel="1" x14ac:dyDescent="0.25">
      <c r="A81">
        <v>2</v>
      </c>
      <c r="B81" t="s">
        <v>36</v>
      </c>
      <c r="D81" t="s">
        <v>98</v>
      </c>
      <c r="G81" s="14">
        <v>1000</v>
      </c>
      <c r="H81" s="14">
        <v>1000</v>
      </c>
      <c r="I81" s="14">
        <v>1000</v>
      </c>
      <c r="J81" s="18"/>
      <c r="K81" s="1">
        <v>3980</v>
      </c>
      <c r="M81" s="17">
        <f>2531+7594</f>
        <v>10125</v>
      </c>
      <c r="N81" s="1">
        <v>5000</v>
      </c>
      <c r="O81" s="1">
        <v>5000</v>
      </c>
      <c r="P81" s="1">
        <v>5000</v>
      </c>
      <c r="Q81" s="1">
        <v>5000</v>
      </c>
      <c r="R81" s="1">
        <v>5000</v>
      </c>
      <c r="S81" s="1">
        <v>5000</v>
      </c>
      <c r="T81" s="1">
        <v>5000</v>
      </c>
      <c r="U81" s="1">
        <v>5000</v>
      </c>
      <c r="V81" s="1">
        <v>5000</v>
      </c>
      <c r="W81" s="1">
        <v>5000</v>
      </c>
    </row>
    <row r="82" spans="1:23" hidden="1" outlineLevel="1" x14ac:dyDescent="0.25">
      <c r="A82">
        <v>2</v>
      </c>
      <c r="B82" t="s">
        <v>37</v>
      </c>
      <c r="G82" s="14">
        <v>2000</v>
      </c>
      <c r="H82" s="14">
        <v>2000</v>
      </c>
      <c r="I82" s="14">
        <v>2000</v>
      </c>
      <c r="J82" s="18"/>
      <c r="K82" s="1">
        <v>53308</v>
      </c>
      <c r="M82" s="17"/>
      <c r="N82" s="1">
        <v>2000</v>
      </c>
      <c r="P82" s="1">
        <v>2000</v>
      </c>
      <c r="Q82" s="1"/>
      <c r="R82" s="1">
        <v>2000</v>
      </c>
      <c r="S82" s="1"/>
      <c r="T82" s="1">
        <v>2000</v>
      </c>
      <c r="U82" s="1"/>
      <c r="V82" s="1">
        <v>2000</v>
      </c>
      <c r="W82" s="1"/>
    </row>
    <row r="83" spans="1:23" hidden="1" outlineLevel="1" x14ac:dyDescent="0.25">
      <c r="A83">
        <v>2</v>
      </c>
      <c r="B83" t="s">
        <v>54</v>
      </c>
      <c r="D83" t="s">
        <v>101</v>
      </c>
      <c r="G83" s="14">
        <v>200</v>
      </c>
      <c r="H83" s="14">
        <v>200</v>
      </c>
      <c r="I83" s="14">
        <v>200</v>
      </c>
      <c r="J83" s="18"/>
      <c r="M83" s="17">
        <v>3718</v>
      </c>
      <c r="N83" s="1">
        <v>200</v>
      </c>
      <c r="O83" s="1">
        <v>200</v>
      </c>
      <c r="P83" s="1">
        <v>200</v>
      </c>
      <c r="Q83" s="1">
        <v>200</v>
      </c>
      <c r="R83" s="1">
        <v>200</v>
      </c>
      <c r="S83" s="1">
        <v>200</v>
      </c>
      <c r="T83" s="1">
        <v>200</v>
      </c>
      <c r="U83" s="1">
        <v>200</v>
      </c>
      <c r="V83" s="1">
        <v>200</v>
      </c>
      <c r="W83" s="1">
        <v>200</v>
      </c>
    </row>
    <row r="84" spans="1:23" hidden="1" outlineLevel="1" x14ac:dyDescent="0.25">
      <c r="A84">
        <v>2</v>
      </c>
      <c r="B84" t="s">
        <v>38</v>
      </c>
      <c r="G84" s="14">
        <v>20000</v>
      </c>
      <c r="H84" s="14"/>
      <c r="I84" s="14"/>
      <c r="J84" s="18"/>
      <c r="M84" s="17"/>
      <c r="Q84" s="1">
        <v>20000</v>
      </c>
    </row>
    <row r="85" spans="1:23" hidden="1" outlineLevel="1" x14ac:dyDescent="0.25">
      <c r="A85">
        <v>2</v>
      </c>
      <c r="B85" t="s">
        <v>39</v>
      </c>
      <c r="G85" s="14">
        <v>300</v>
      </c>
      <c r="H85" s="14">
        <v>300</v>
      </c>
      <c r="I85" s="14">
        <v>300</v>
      </c>
      <c r="J85" s="18"/>
      <c r="M85" s="17">
        <v>597</v>
      </c>
      <c r="N85" s="1">
        <v>300</v>
      </c>
      <c r="O85" s="1">
        <v>300</v>
      </c>
      <c r="P85" s="1">
        <v>300</v>
      </c>
      <c r="Q85" s="1">
        <v>300</v>
      </c>
      <c r="R85" s="1">
        <v>300</v>
      </c>
      <c r="S85" s="1">
        <v>300</v>
      </c>
      <c r="T85" s="1">
        <v>300</v>
      </c>
      <c r="U85" s="1">
        <v>300</v>
      </c>
      <c r="V85" s="1">
        <v>300</v>
      </c>
      <c r="W85" s="1">
        <v>300</v>
      </c>
    </row>
    <row r="86" spans="1:23" hidden="1" outlineLevel="1" x14ac:dyDescent="0.25">
      <c r="A86">
        <v>2</v>
      </c>
      <c r="B86" t="s">
        <v>79</v>
      </c>
      <c r="F86" s="14">
        <v>3123</v>
      </c>
      <c r="G86" s="14"/>
      <c r="H86" s="14"/>
      <c r="I86" s="14"/>
      <c r="J86" s="18"/>
      <c r="M86" s="17"/>
      <c r="P86" s="1"/>
      <c r="Q86" s="1"/>
      <c r="R86" s="1"/>
      <c r="S86" s="1"/>
      <c r="T86" s="1"/>
      <c r="U86" s="1"/>
      <c r="V86" s="1"/>
      <c r="W86" s="1"/>
    </row>
    <row r="87" spans="1:23" hidden="1" outlineLevel="1" x14ac:dyDescent="0.25">
      <c r="A87">
        <v>2</v>
      </c>
      <c r="B87" t="s">
        <v>88</v>
      </c>
      <c r="G87" s="14"/>
      <c r="H87" s="14"/>
      <c r="I87" s="14"/>
      <c r="J87" s="18">
        <v>3600</v>
      </c>
      <c r="M87" s="17"/>
      <c r="P87" s="1"/>
      <c r="Q87" s="1"/>
      <c r="R87" s="1"/>
      <c r="S87" s="1"/>
      <c r="T87" s="1"/>
      <c r="U87" s="1"/>
      <c r="V87" s="1"/>
      <c r="W87" s="1"/>
    </row>
    <row r="88" spans="1:23" hidden="1" outlineLevel="1" x14ac:dyDescent="0.25">
      <c r="A88">
        <v>2</v>
      </c>
      <c r="B88" t="s">
        <v>97</v>
      </c>
      <c r="D88" t="s">
        <v>102</v>
      </c>
      <c r="G88" s="14"/>
      <c r="H88" s="14"/>
      <c r="I88" s="14"/>
      <c r="J88" s="18"/>
      <c r="K88" s="1">
        <v>30656</v>
      </c>
      <c r="M88" s="17">
        <v>2181</v>
      </c>
      <c r="P88" s="1"/>
      <c r="Q88" s="1"/>
      <c r="R88" s="1"/>
      <c r="S88" s="1"/>
      <c r="T88" s="1"/>
      <c r="U88" s="1"/>
      <c r="V88" s="1"/>
      <c r="W88" s="1"/>
    </row>
    <row r="89" spans="1:23" hidden="1" outlineLevel="1" x14ac:dyDescent="0.25">
      <c r="A89">
        <v>2</v>
      </c>
      <c r="G89" s="14"/>
      <c r="H89" s="14"/>
      <c r="I89" s="14"/>
      <c r="J89" s="18"/>
      <c r="M89" s="17"/>
      <c r="P89" s="1"/>
      <c r="Q89" s="1"/>
      <c r="R89" s="1"/>
      <c r="S89" s="1"/>
      <c r="T89" s="1"/>
      <c r="U89" s="1"/>
      <c r="V89" s="1"/>
      <c r="W89" s="1"/>
    </row>
    <row r="90" spans="1:23" hidden="1" collapsed="1" x14ac:dyDescent="0.25">
      <c r="A90">
        <v>2</v>
      </c>
      <c r="G90" s="14"/>
      <c r="H90" s="14"/>
      <c r="I90" s="14"/>
      <c r="J90" s="18"/>
      <c r="L90" s="17"/>
    </row>
    <row r="91" spans="1:23" s="9" customFormat="1" ht="15.75" x14ac:dyDescent="0.25">
      <c r="A91" s="9">
        <v>1</v>
      </c>
      <c r="B91" s="6" t="s">
        <v>111</v>
      </c>
      <c r="C91" s="7">
        <v>3</v>
      </c>
      <c r="D91" t="s">
        <v>105</v>
      </c>
      <c r="E91" s="13">
        <f>SUM(E92:E101)</f>
        <v>24344</v>
      </c>
      <c r="F91" s="13">
        <f>SUM(F92:F101)</f>
        <v>123104</v>
      </c>
      <c r="G91" s="20">
        <f>SUM(G92:G101)</f>
        <v>12055</v>
      </c>
      <c r="H91" s="20">
        <f t="shared" ref="H91:K91" si="30">SUM(H92:H101)</f>
        <v>2000</v>
      </c>
      <c r="I91" s="20">
        <f t="shared" si="30"/>
        <v>850000</v>
      </c>
      <c r="J91" s="20">
        <f t="shared" si="30"/>
        <v>0</v>
      </c>
      <c r="K91" s="24">
        <f t="shared" si="30"/>
        <v>683981</v>
      </c>
      <c r="L91" s="8">
        <f t="shared" ref="L91:W91" si="31">SUM(L92:L100)</f>
        <v>33999</v>
      </c>
      <c r="M91" s="19">
        <f t="shared" si="31"/>
        <v>128696</v>
      </c>
      <c r="N91" s="8">
        <f t="shared" si="31"/>
        <v>17000</v>
      </c>
      <c r="O91" s="8">
        <f t="shared" si="31"/>
        <v>2000</v>
      </c>
      <c r="P91" s="8">
        <f t="shared" si="31"/>
        <v>52000</v>
      </c>
      <c r="Q91" s="8">
        <f t="shared" si="31"/>
        <v>2000</v>
      </c>
      <c r="R91" s="8">
        <f t="shared" si="31"/>
        <v>2000</v>
      </c>
      <c r="S91" s="8">
        <f t="shared" si="31"/>
        <v>52000</v>
      </c>
      <c r="T91" s="8">
        <f t="shared" si="31"/>
        <v>2000</v>
      </c>
      <c r="U91" s="8">
        <f t="shared" si="31"/>
        <v>2000</v>
      </c>
      <c r="V91" s="8">
        <f t="shared" si="31"/>
        <v>52000</v>
      </c>
      <c r="W91" s="8">
        <f t="shared" si="31"/>
        <v>2000</v>
      </c>
    </row>
    <row r="92" spans="1:23" hidden="1" outlineLevel="1" x14ac:dyDescent="0.25">
      <c r="A92">
        <v>2</v>
      </c>
      <c r="B92" t="s">
        <v>40</v>
      </c>
      <c r="D92" t="s">
        <v>103</v>
      </c>
      <c r="F92" s="14">
        <v>6250</v>
      </c>
      <c r="G92" s="14"/>
      <c r="H92" s="14">
        <v>2000</v>
      </c>
      <c r="I92" s="14">
        <v>800000</v>
      </c>
      <c r="J92" s="18"/>
      <c r="K92" s="1">
        <v>629647</v>
      </c>
      <c r="L92" s="1">
        <v>33999</v>
      </c>
      <c r="M92" s="17">
        <v>48948</v>
      </c>
      <c r="N92" s="1">
        <v>2000</v>
      </c>
      <c r="O92" s="1">
        <v>2000</v>
      </c>
      <c r="P92" s="1">
        <v>2000</v>
      </c>
      <c r="Q92" s="1">
        <v>2000</v>
      </c>
      <c r="R92" s="1">
        <v>2000</v>
      </c>
      <c r="S92" s="1">
        <v>2000</v>
      </c>
      <c r="T92" s="1">
        <v>2000</v>
      </c>
      <c r="U92" s="1">
        <v>2000</v>
      </c>
      <c r="V92" s="1">
        <v>2000</v>
      </c>
      <c r="W92" s="1">
        <v>2000</v>
      </c>
    </row>
    <row r="93" spans="1:23" hidden="1" outlineLevel="1" x14ac:dyDescent="0.25">
      <c r="A93">
        <v>2</v>
      </c>
      <c r="B93" t="s">
        <v>115</v>
      </c>
      <c r="F93" s="16"/>
      <c r="G93" s="14">
        <v>12055</v>
      </c>
      <c r="H93" s="14"/>
      <c r="I93" s="14"/>
      <c r="J93" s="18"/>
      <c r="K93" s="1">
        <v>22644</v>
      </c>
      <c r="M93" s="17"/>
    </row>
    <row r="94" spans="1:23" hidden="1" outlineLevel="1" x14ac:dyDescent="0.25">
      <c r="A94">
        <v>2</v>
      </c>
      <c r="B94" t="s">
        <v>41</v>
      </c>
      <c r="F94" s="14">
        <v>75840</v>
      </c>
      <c r="G94" s="14"/>
      <c r="H94" s="14"/>
      <c r="I94" s="14">
        <v>50000</v>
      </c>
      <c r="J94" s="18"/>
      <c r="M94" s="17">
        <v>79748</v>
      </c>
      <c r="P94">
        <v>50000</v>
      </c>
      <c r="S94">
        <v>50000</v>
      </c>
      <c r="V94">
        <v>50000</v>
      </c>
    </row>
    <row r="95" spans="1:23" hidden="1" outlineLevel="1" x14ac:dyDescent="0.25">
      <c r="A95">
        <v>2</v>
      </c>
      <c r="B95" t="s">
        <v>42</v>
      </c>
      <c r="G95" s="14"/>
      <c r="H95" s="14"/>
      <c r="I95" s="14"/>
      <c r="J95" s="18"/>
      <c r="M95" s="17"/>
    </row>
    <row r="96" spans="1:23" hidden="1" outlineLevel="1" x14ac:dyDescent="0.25">
      <c r="A96">
        <v>2</v>
      </c>
      <c r="B96" t="s">
        <v>80</v>
      </c>
      <c r="E96" s="14">
        <v>24344</v>
      </c>
      <c r="F96" s="14">
        <v>41014</v>
      </c>
      <c r="G96" s="14"/>
      <c r="H96" s="14"/>
      <c r="I96" s="14"/>
      <c r="J96" s="18"/>
      <c r="M96" s="17"/>
    </row>
    <row r="97" spans="1:23" hidden="1" collapsed="1" x14ac:dyDescent="0.25">
      <c r="A97">
        <v>2</v>
      </c>
      <c r="B97" t="s">
        <v>90</v>
      </c>
      <c r="G97" s="14"/>
      <c r="H97" s="14"/>
      <c r="I97" s="14"/>
      <c r="J97" s="18"/>
      <c r="L97" s="17"/>
    </row>
    <row r="98" spans="1:23" hidden="1" outlineLevel="1" x14ac:dyDescent="0.25">
      <c r="A98">
        <v>2</v>
      </c>
      <c r="B98" t="s">
        <v>92</v>
      </c>
      <c r="G98" s="14"/>
      <c r="H98" s="14"/>
      <c r="I98" s="14"/>
      <c r="J98" s="18"/>
      <c r="M98" s="17"/>
    </row>
    <row r="99" spans="1:23" hidden="1" outlineLevel="1" x14ac:dyDescent="0.25">
      <c r="A99">
        <v>2</v>
      </c>
      <c r="B99" t="s">
        <v>94</v>
      </c>
      <c r="G99" s="14"/>
      <c r="H99" s="14"/>
      <c r="I99" s="14"/>
      <c r="J99" s="18"/>
      <c r="K99" s="1">
        <v>5375</v>
      </c>
      <c r="M99" s="17"/>
      <c r="N99" s="1">
        <v>15000</v>
      </c>
    </row>
    <row r="100" spans="1:23" hidden="1" outlineLevel="1" x14ac:dyDescent="0.25">
      <c r="A100">
        <v>2</v>
      </c>
      <c r="B100" t="s">
        <v>95</v>
      </c>
      <c r="G100" s="14"/>
      <c r="H100" s="14"/>
      <c r="I100" s="14"/>
      <c r="J100" s="18"/>
      <c r="K100" s="1">
        <v>26315</v>
      </c>
      <c r="M100" s="17"/>
    </row>
    <row r="101" spans="1:23" hidden="1" collapsed="1" x14ac:dyDescent="0.25">
      <c r="A101">
        <v>2</v>
      </c>
      <c r="G101" s="14"/>
      <c r="H101" s="14"/>
      <c r="I101" s="14"/>
      <c r="J101" s="18"/>
      <c r="L101" s="17"/>
    </row>
    <row r="102" spans="1:23" x14ac:dyDescent="0.25">
      <c r="G102" s="14"/>
      <c r="H102" s="14"/>
      <c r="I102" s="14"/>
      <c r="J102" s="18"/>
      <c r="M102" s="17"/>
    </row>
    <row r="103" spans="1:23" s="9" customFormat="1" ht="15.75" x14ac:dyDescent="0.25">
      <c r="A103" s="9">
        <v>1</v>
      </c>
      <c r="B103" s="6" t="s">
        <v>58</v>
      </c>
      <c r="C103" s="7">
        <v>2</v>
      </c>
      <c r="D103" t="s">
        <v>107</v>
      </c>
      <c r="E103" s="13">
        <f t="shared" ref="E103:J103" si="32">SUM(E104:E108)</f>
        <v>0</v>
      </c>
      <c r="F103" s="13">
        <f t="shared" si="32"/>
        <v>72187</v>
      </c>
      <c r="G103" s="20">
        <f t="shared" si="32"/>
        <v>0</v>
      </c>
      <c r="H103" s="20">
        <f t="shared" si="32"/>
        <v>1000</v>
      </c>
      <c r="I103" s="20">
        <f t="shared" si="32"/>
        <v>1000</v>
      </c>
      <c r="J103" s="20">
        <f t="shared" si="32"/>
        <v>0</v>
      </c>
      <c r="K103" s="8">
        <f>SUBTOTAL(9,K104:K106)</f>
        <v>0</v>
      </c>
      <c r="L103" s="8">
        <f t="shared" ref="L103:W103" si="33">SUM(L104:L108)</f>
        <v>0</v>
      </c>
      <c r="M103" s="19">
        <f t="shared" si="33"/>
        <v>20344</v>
      </c>
      <c r="N103" s="8">
        <f t="shared" si="33"/>
        <v>1000</v>
      </c>
      <c r="O103" s="8">
        <f t="shared" si="33"/>
        <v>1000</v>
      </c>
      <c r="P103" s="8">
        <f t="shared" si="33"/>
        <v>1000</v>
      </c>
      <c r="Q103" s="8">
        <f t="shared" si="33"/>
        <v>1000</v>
      </c>
      <c r="R103" s="8">
        <f t="shared" si="33"/>
        <v>1000</v>
      </c>
      <c r="S103" s="8">
        <f t="shared" ref="S103" si="34">SUM(S104:S108)</f>
        <v>1000</v>
      </c>
      <c r="T103" s="8">
        <f t="shared" ref="T103" si="35">SUM(T104:T108)</f>
        <v>1000</v>
      </c>
      <c r="U103" s="8">
        <f t="shared" ref="U103" si="36">SUM(U104:U108)</f>
        <v>1000</v>
      </c>
      <c r="V103" s="8">
        <f t="shared" ref="V103" si="37">SUM(V104:V108)</f>
        <v>1000</v>
      </c>
      <c r="W103" s="8">
        <f t="shared" si="33"/>
        <v>1000</v>
      </c>
    </row>
    <row r="104" spans="1:23" hidden="1" outlineLevel="1" x14ac:dyDescent="0.25">
      <c r="A104">
        <v>2</v>
      </c>
      <c r="B104" t="s">
        <v>59</v>
      </c>
      <c r="G104" s="14"/>
      <c r="H104" s="14"/>
      <c r="I104" s="14"/>
      <c r="J104" s="18"/>
      <c r="M104" s="17">
        <v>20344</v>
      </c>
    </row>
    <row r="105" spans="1:23" hidden="1" outlineLevel="1" x14ac:dyDescent="0.25">
      <c r="A105">
        <v>2</v>
      </c>
      <c r="B105" t="s">
        <v>60</v>
      </c>
      <c r="G105" s="14"/>
      <c r="H105" s="14">
        <v>1000</v>
      </c>
      <c r="I105" s="14">
        <v>1000</v>
      </c>
      <c r="J105" s="18"/>
      <c r="M105" s="17"/>
      <c r="N105" s="1">
        <v>1000</v>
      </c>
      <c r="O105" s="1">
        <v>1000</v>
      </c>
      <c r="P105" s="1">
        <v>1000</v>
      </c>
      <c r="Q105" s="1">
        <v>1000</v>
      </c>
      <c r="R105" s="1">
        <v>1000</v>
      </c>
      <c r="S105" s="1">
        <v>1000</v>
      </c>
      <c r="T105" s="1">
        <v>1000</v>
      </c>
      <c r="U105" s="1">
        <v>1000</v>
      </c>
      <c r="V105" s="1">
        <v>1000</v>
      </c>
      <c r="W105" s="1">
        <v>1000</v>
      </c>
    </row>
    <row r="106" spans="1:23" hidden="1" outlineLevel="1" x14ac:dyDescent="0.25">
      <c r="A106">
        <v>2</v>
      </c>
      <c r="B106" t="s">
        <v>81</v>
      </c>
      <c r="F106" s="14">
        <v>72187</v>
      </c>
      <c r="G106" s="14"/>
      <c r="H106" s="14"/>
      <c r="I106" s="14"/>
      <c r="J106" s="18"/>
      <c r="M106" s="17"/>
    </row>
    <row r="107" spans="1:23" hidden="1" outlineLevel="1" x14ac:dyDescent="0.25">
      <c r="A107">
        <v>2</v>
      </c>
      <c r="G107" s="14"/>
      <c r="H107" s="14"/>
      <c r="I107" s="14"/>
      <c r="J107" s="18"/>
      <c r="M107" s="17"/>
    </row>
    <row r="108" spans="1:23" hidden="1" collapsed="1" x14ac:dyDescent="0.25">
      <c r="A108">
        <v>2</v>
      </c>
      <c r="G108" s="14"/>
      <c r="H108" s="14"/>
      <c r="I108" s="14"/>
      <c r="J108" s="18"/>
      <c r="L108" s="17"/>
    </row>
    <row r="109" spans="1:23" s="9" customFormat="1" ht="15.75" x14ac:dyDescent="0.25">
      <c r="A109" s="9">
        <v>1</v>
      </c>
      <c r="B109" s="6" t="s">
        <v>61</v>
      </c>
      <c r="C109" s="7">
        <v>3</v>
      </c>
      <c r="E109" s="13">
        <f>SUM(E110:E113)</f>
        <v>0</v>
      </c>
      <c r="F109" s="13">
        <f>SUM(F110:F113)</f>
        <v>0</v>
      </c>
      <c r="G109" s="20">
        <f>SUM(G110:G113)</f>
        <v>75120</v>
      </c>
      <c r="H109" s="20">
        <f t="shared" ref="H109:W109" si="38">SUM(H110:H113)</f>
        <v>75000</v>
      </c>
      <c r="I109" s="20">
        <f t="shared" si="38"/>
        <v>0</v>
      </c>
      <c r="J109" s="20">
        <f t="shared" si="38"/>
        <v>1439000</v>
      </c>
      <c r="K109" s="8">
        <f t="shared" si="38"/>
        <v>0</v>
      </c>
      <c r="L109" s="8">
        <f t="shared" si="38"/>
        <v>0</v>
      </c>
      <c r="M109" s="19">
        <f t="shared" si="38"/>
        <v>0</v>
      </c>
      <c r="N109" s="8">
        <f t="shared" si="38"/>
        <v>0</v>
      </c>
      <c r="O109" s="8">
        <f t="shared" si="38"/>
        <v>0</v>
      </c>
      <c r="P109" s="8">
        <f t="shared" si="38"/>
        <v>0</v>
      </c>
      <c r="Q109" s="8">
        <f t="shared" si="38"/>
        <v>0</v>
      </c>
      <c r="R109" s="8">
        <f t="shared" si="38"/>
        <v>0</v>
      </c>
      <c r="S109" s="8">
        <f t="shared" si="38"/>
        <v>0</v>
      </c>
      <c r="T109" s="8">
        <f t="shared" si="38"/>
        <v>0</v>
      </c>
      <c r="U109" s="8">
        <f t="shared" si="38"/>
        <v>0</v>
      </c>
      <c r="V109" s="8">
        <f t="shared" si="38"/>
        <v>0</v>
      </c>
      <c r="W109" s="8">
        <f t="shared" si="38"/>
        <v>0</v>
      </c>
    </row>
    <row r="110" spans="1:23" hidden="1" outlineLevel="1" x14ac:dyDescent="0.25">
      <c r="A110">
        <v>2</v>
      </c>
      <c r="B110" t="s">
        <v>72</v>
      </c>
      <c r="G110" s="14">
        <v>75120</v>
      </c>
      <c r="H110" s="14"/>
      <c r="I110" s="14"/>
      <c r="J110" s="18"/>
      <c r="M110" s="17"/>
    </row>
    <row r="111" spans="1:23" hidden="1" outlineLevel="1" x14ac:dyDescent="0.25">
      <c r="A111">
        <v>2</v>
      </c>
      <c r="B111" t="s">
        <v>73</v>
      </c>
      <c r="G111" s="14"/>
      <c r="H111" s="14">
        <v>75000</v>
      </c>
      <c r="I111" s="14"/>
      <c r="J111" s="18">
        <v>1431000</v>
      </c>
      <c r="M111" s="17"/>
    </row>
    <row r="112" spans="1:23" hidden="1" outlineLevel="1" x14ac:dyDescent="0.25">
      <c r="A112">
        <v>2</v>
      </c>
      <c r="B112" t="s">
        <v>89</v>
      </c>
      <c r="G112" s="14"/>
      <c r="H112" s="14"/>
      <c r="I112" s="14"/>
      <c r="J112" s="18">
        <v>8000</v>
      </c>
      <c r="M112" s="17"/>
    </row>
    <row r="113" spans="1:23" hidden="1" outlineLevel="1" x14ac:dyDescent="0.25">
      <c r="A113">
        <v>2</v>
      </c>
      <c r="G113" s="14"/>
      <c r="H113" s="14"/>
      <c r="I113" s="14"/>
      <c r="J113" s="18"/>
      <c r="M113" s="17"/>
    </row>
    <row r="114" spans="1:23" hidden="1" collapsed="1" x14ac:dyDescent="0.25">
      <c r="A114">
        <v>2</v>
      </c>
      <c r="G114" s="14"/>
      <c r="H114" s="14"/>
      <c r="I114" s="14"/>
      <c r="J114" s="18"/>
      <c r="L114" s="17"/>
    </row>
    <row r="115" spans="1:23" s="9" customFormat="1" ht="15.75" x14ac:dyDescent="0.25">
      <c r="A115" s="9">
        <v>1</v>
      </c>
      <c r="B115" s="6" t="s">
        <v>5</v>
      </c>
      <c r="C115" s="7">
        <v>3</v>
      </c>
      <c r="D115" t="s">
        <v>114</v>
      </c>
      <c r="E115" s="13">
        <f t="shared" ref="E115:W115" si="39">SUM(E116:E125)</f>
        <v>0</v>
      </c>
      <c r="F115" s="13">
        <f t="shared" si="39"/>
        <v>0</v>
      </c>
      <c r="G115" s="20">
        <f t="shared" si="39"/>
        <v>0</v>
      </c>
      <c r="H115" s="20">
        <f t="shared" si="39"/>
        <v>1500</v>
      </c>
      <c r="I115" s="20">
        <f t="shared" si="39"/>
        <v>13500</v>
      </c>
      <c r="J115" s="20">
        <f t="shared" si="39"/>
        <v>33000</v>
      </c>
      <c r="K115" s="24">
        <f t="shared" si="39"/>
        <v>24375</v>
      </c>
      <c r="L115" s="8">
        <f t="shared" si="39"/>
        <v>0</v>
      </c>
      <c r="M115" s="19">
        <f t="shared" si="39"/>
        <v>30827</v>
      </c>
      <c r="N115" s="8">
        <f t="shared" si="39"/>
        <v>7000</v>
      </c>
      <c r="O115" s="8">
        <f t="shared" si="39"/>
        <v>3500</v>
      </c>
      <c r="P115" s="8">
        <f t="shared" si="39"/>
        <v>3500</v>
      </c>
      <c r="Q115" s="8">
        <f t="shared" si="39"/>
        <v>10500</v>
      </c>
      <c r="R115" s="8">
        <f t="shared" si="39"/>
        <v>8500</v>
      </c>
      <c r="S115" s="8">
        <f t="shared" ref="S115" si="40">SUM(S116:S125)</f>
        <v>40500</v>
      </c>
      <c r="T115" s="8">
        <f t="shared" ref="T115" si="41">SUM(T116:T125)</f>
        <v>3500</v>
      </c>
      <c r="U115" s="8">
        <f t="shared" ref="U115" si="42">SUM(U116:U125)</f>
        <v>5500</v>
      </c>
      <c r="V115" s="8">
        <f t="shared" ref="V115" si="43">SUM(V116:V125)</f>
        <v>3500</v>
      </c>
      <c r="W115" s="8">
        <f t="shared" si="39"/>
        <v>3500</v>
      </c>
    </row>
    <row r="116" spans="1:23" hidden="1" outlineLevel="1" x14ac:dyDescent="0.25">
      <c r="A116">
        <v>2</v>
      </c>
      <c r="B116" t="s">
        <v>43</v>
      </c>
      <c r="G116" s="14"/>
      <c r="H116" s="14">
        <v>500</v>
      </c>
      <c r="I116" s="14">
        <v>500</v>
      </c>
      <c r="J116" s="18">
        <v>0</v>
      </c>
      <c r="M116" s="17">
        <v>5693</v>
      </c>
      <c r="N116" s="1">
        <v>3000</v>
      </c>
      <c r="O116" s="1">
        <v>3000</v>
      </c>
      <c r="P116" s="1">
        <v>3000</v>
      </c>
      <c r="Q116" s="1">
        <v>3000</v>
      </c>
      <c r="R116" s="1">
        <v>3000</v>
      </c>
      <c r="S116" s="1"/>
      <c r="T116" s="1">
        <v>3000</v>
      </c>
      <c r="U116" s="1">
        <v>3000</v>
      </c>
      <c r="V116" s="1">
        <v>3000</v>
      </c>
      <c r="W116" s="1">
        <v>3000</v>
      </c>
    </row>
    <row r="117" spans="1:23" hidden="1" outlineLevel="1" x14ac:dyDescent="0.25">
      <c r="A117">
        <v>2</v>
      </c>
      <c r="B117" t="s">
        <v>44</v>
      </c>
      <c r="G117" s="14"/>
      <c r="H117" s="14"/>
      <c r="I117" s="14"/>
      <c r="J117" s="18">
        <v>25000</v>
      </c>
      <c r="M117" s="17"/>
      <c r="O117"/>
      <c r="S117">
        <v>40000</v>
      </c>
      <c r="W117" s="1"/>
    </row>
    <row r="118" spans="1:23" hidden="1" outlineLevel="1" x14ac:dyDescent="0.25">
      <c r="A118">
        <v>2</v>
      </c>
      <c r="B118" t="s">
        <v>108</v>
      </c>
      <c r="G118" s="14"/>
      <c r="H118" s="14"/>
      <c r="I118" s="14">
        <v>12000</v>
      </c>
      <c r="J118" s="18"/>
      <c r="K118" s="1">
        <v>24375</v>
      </c>
      <c r="M118" s="17"/>
    </row>
    <row r="119" spans="1:23" hidden="1" outlineLevel="1" x14ac:dyDescent="0.25">
      <c r="A119">
        <v>2</v>
      </c>
      <c r="B119" t="s">
        <v>45</v>
      </c>
      <c r="G119" s="14"/>
      <c r="H119" s="14"/>
      <c r="I119" s="14"/>
      <c r="J119" s="18"/>
      <c r="M119" s="17"/>
      <c r="Q119" s="1">
        <v>5000</v>
      </c>
    </row>
    <row r="120" spans="1:23" hidden="1" outlineLevel="1" x14ac:dyDescent="0.25">
      <c r="A120">
        <v>2</v>
      </c>
      <c r="B120" t="s">
        <v>46</v>
      </c>
      <c r="G120" s="14"/>
      <c r="H120" s="14">
        <v>1000</v>
      </c>
      <c r="I120" s="14">
        <v>1000</v>
      </c>
      <c r="J120" s="18"/>
      <c r="M120" s="17"/>
      <c r="N120" s="1">
        <v>4000</v>
      </c>
      <c r="O120" s="1">
        <v>500</v>
      </c>
      <c r="P120" s="1">
        <v>500</v>
      </c>
      <c r="Q120" s="1">
        <v>500</v>
      </c>
      <c r="R120" s="1">
        <v>500</v>
      </c>
      <c r="S120" s="1">
        <v>500</v>
      </c>
      <c r="T120" s="1">
        <v>500</v>
      </c>
      <c r="U120" s="1">
        <v>500</v>
      </c>
      <c r="V120" s="1">
        <v>500</v>
      </c>
      <c r="W120" s="1">
        <v>500</v>
      </c>
    </row>
    <row r="121" spans="1:23" hidden="1" outlineLevel="1" x14ac:dyDescent="0.25">
      <c r="A121">
        <v>2</v>
      </c>
      <c r="B121" t="s">
        <v>110</v>
      </c>
      <c r="G121" s="14"/>
      <c r="H121" s="14"/>
      <c r="I121" s="14"/>
      <c r="J121" s="18"/>
      <c r="M121" s="17"/>
      <c r="Q121" s="1">
        <v>2000</v>
      </c>
      <c r="U121">
        <v>2000</v>
      </c>
    </row>
    <row r="122" spans="1:23" hidden="1" outlineLevel="1" x14ac:dyDescent="0.25">
      <c r="A122">
        <v>2</v>
      </c>
      <c r="B122" t="s">
        <v>96</v>
      </c>
      <c r="G122" s="14"/>
      <c r="H122" s="14"/>
      <c r="I122" s="14"/>
      <c r="J122" s="18"/>
      <c r="M122" s="17">
        <v>16250</v>
      </c>
      <c r="Q122" s="1"/>
    </row>
    <row r="123" spans="1:23" hidden="1" outlineLevel="1" x14ac:dyDescent="0.25">
      <c r="A123">
        <v>2</v>
      </c>
      <c r="B123" t="s">
        <v>109</v>
      </c>
      <c r="G123" s="14"/>
      <c r="H123" s="14"/>
      <c r="I123" s="14"/>
      <c r="J123" s="18">
        <v>8000</v>
      </c>
      <c r="M123" s="17">
        <f>5589+3295</f>
        <v>8884</v>
      </c>
      <c r="Q123" s="1"/>
      <c r="R123">
        <v>5000</v>
      </c>
    </row>
    <row r="124" spans="1:23" hidden="1" outlineLevel="1" x14ac:dyDescent="0.25">
      <c r="A124">
        <v>2</v>
      </c>
      <c r="B124" t="s">
        <v>91</v>
      </c>
      <c r="G124" s="14"/>
      <c r="H124" s="14"/>
      <c r="I124" s="14"/>
      <c r="J124" s="18"/>
      <c r="M124" s="17"/>
      <c r="Q124" s="1"/>
    </row>
    <row r="125" spans="1:23" hidden="1" collapsed="1" x14ac:dyDescent="0.25">
      <c r="A125">
        <v>2</v>
      </c>
      <c r="G125" s="14"/>
      <c r="H125" s="14"/>
      <c r="I125" s="14"/>
      <c r="J125" s="18"/>
      <c r="L125" s="17"/>
    </row>
    <row r="126" spans="1:23" x14ac:dyDescent="0.25">
      <c r="G126" s="14"/>
      <c r="H126" s="14"/>
      <c r="I126" s="14"/>
      <c r="J126" s="18"/>
      <c r="M126" s="17"/>
    </row>
    <row r="127" spans="1:23" s="10" customFormat="1" ht="18.75" x14ac:dyDescent="0.3">
      <c r="A127" s="10">
        <v>1</v>
      </c>
      <c r="B127" s="10" t="s">
        <v>57</v>
      </c>
      <c r="C127" s="11"/>
      <c r="E127" s="15">
        <f>SUM(E4:E125)</f>
        <v>1193688</v>
      </c>
      <c r="F127" s="15">
        <f>SUM(F4:F125)</f>
        <v>3282500</v>
      </c>
      <c r="G127" s="23">
        <f>SUBTOTAL(9,G4:G115)</f>
        <v>3846807</v>
      </c>
      <c r="H127" s="25">
        <f t="shared" ref="H127:W127" si="44">SUBTOTAL(9,H4,H19,H59,H69,H76,H80,H91,H103,H109,H115)</f>
        <v>1735000</v>
      </c>
      <c r="I127" s="25">
        <f t="shared" si="44"/>
        <v>879000</v>
      </c>
      <c r="J127" s="25">
        <f t="shared" si="44"/>
        <v>1501100</v>
      </c>
      <c r="K127" s="26">
        <f t="shared" si="44"/>
        <v>848614</v>
      </c>
      <c r="L127" s="26">
        <f t="shared" si="44"/>
        <v>42168</v>
      </c>
      <c r="M127" s="29">
        <f t="shared" si="44"/>
        <v>243582</v>
      </c>
      <c r="N127" s="32">
        <f t="shared" si="44"/>
        <v>73500</v>
      </c>
      <c r="O127" s="32">
        <f t="shared" si="44"/>
        <v>43000</v>
      </c>
      <c r="P127" s="32">
        <f t="shared" si="44"/>
        <v>105000</v>
      </c>
      <c r="Q127" s="25">
        <f t="shared" si="44"/>
        <v>52000</v>
      </c>
      <c r="R127" s="25">
        <f t="shared" si="44"/>
        <v>32000</v>
      </c>
      <c r="S127" s="25">
        <f t="shared" si="44"/>
        <v>125000</v>
      </c>
      <c r="T127" s="25">
        <f t="shared" si="44"/>
        <v>27000</v>
      </c>
      <c r="U127" s="25">
        <f t="shared" si="44"/>
        <v>25000</v>
      </c>
      <c r="V127" s="25">
        <f t="shared" si="44"/>
        <v>77000</v>
      </c>
      <c r="W127" s="25">
        <f t="shared" si="44"/>
        <v>23000</v>
      </c>
    </row>
    <row r="130" spans="2:2" x14ac:dyDescent="0.25">
      <c r="B130" t="s">
        <v>116</v>
      </c>
    </row>
    <row r="131" spans="2:2" x14ac:dyDescent="0.25">
      <c r="B131" t="s">
        <v>117</v>
      </c>
    </row>
  </sheetData>
  <autoFilter ref="A2:W125" xr:uid="{492009B6-E053-4C52-8A56-A1962CFEF1C7}">
    <filterColumn colId="0">
      <filters>
        <filter val="1"/>
      </filters>
    </filterColumn>
  </autoFilter>
  <pageMargins left="0.7" right="0.7" top="0.75" bottom="0.75" header="0.3" footer="0.3"/>
  <pageSetup paperSize="9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UH-plan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2026-04-15T13:07:57Z</dcterms:modified>
</cp:coreProperties>
</file>